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3VeOMRHtrNGjaJgDfz+DzEzPU2e8hbhWS4lgiWqcY5aGGYryDFQrS/NzdSnjMCwwqDaVlLHNlh+tbpvftQhyzg==" workbookSaltValue="VjHufdDElk7XbUfJd7AgvQ==" workbookSpinCount="100000" lockStructure="1"/>
  <bookViews>
    <workbookView xWindow="240" yWindow="105" windowWidth="14805" windowHeight="8010" tabRatio="745"/>
  </bookViews>
  <sheets>
    <sheet name="Итоговый рейтинг" sheetId="3" r:id="rId1"/>
    <sheet name="Блок 1" sheetId="10" r:id="rId2"/>
    <sheet name="Блок 2" sheetId="2" r:id="rId3"/>
    <sheet name="Показатель 2.1" sheetId="4" r:id="rId4"/>
    <sheet name="Расч. 2.1" sheetId="7" r:id="rId5"/>
    <sheet name="Показатель 2.2" sheetId="5" r:id="rId6"/>
    <sheet name="Расч. 2.2" sheetId="8" r:id="rId7"/>
    <sheet name="Показатель 2.3" sheetId="6" r:id="rId8"/>
    <sheet name="Расч. 2.3" sheetId="9" r:id="rId9"/>
  </sheets>
  <definedNames>
    <definedName name="_xlnm._FilterDatabase" localSheetId="1" hidden="1">'Блок 1'!$A$4:$O$50</definedName>
    <definedName name="_xlnm._FilterDatabase" localSheetId="2" hidden="1">'Блок 2'!$A$3:$F$49</definedName>
    <definedName name="_xlnm._FilterDatabase" localSheetId="0" hidden="1">'Итоговый рейтинг'!$A$3:$E$49</definedName>
    <definedName name="_xlnm._FilterDatabase" localSheetId="3" hidden="1">'Показатель 2.1'!$A$3:$D$49</definedName>
    <definedName name="_xlnm._FilterDatabase" localSheetId="5" hidden="1">'Показатель 2.2'!$A$3:$D$49</definedName>
    <definedName name="_xlnm._FilterDatabase" localSheetId="7" hidden="1">'Показатель 2.3'!$A$3:$D$49</definedName>
    <definedName name="_xlnm._FilterDatabase" localSheetId="6" hidden="1">'Расч. 2.2'!$D$3:$D$4</definedName>
  </definedNames>
  <calcPr calcId="152511"/>
</workbook>
</file>

<file path=xl/calcChain.xml><?xml version="1.0" encoding="utf-8"?>
<calcChain xmlns="http://schemas.openxmlformats.org/spreadsheetml/2006/main">
  <c r="D23" i="3" l="1"/>
  <c r="D45" i="3" l="1"/>
  <c r="D37" i="3" l="1"/>
  <c r="D36" i="3"/>
  <c r="D26" i="3"/>
  <c r="F7" i="9" l="1"/>
  <c r="F4" i="9"/>
  <c r="F12" i="9"/>
  <c r="F8" i="9"/>
  <c r="F9" i="9"/>
  <c r="F10" i="9"/>
  <c r="F11" i="9"/>
  <c r="D53" i="8"/>
  <c r="D52" i="8"/>
  <c r="D51" i="8"/>
  <c r="D50" i="8"/>
  <c r="D49" i="8"/>
  <c r="D48" i="8"/>
  <c r="D47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8" i="8"/>
  <c r="D17" i="8"/>
  <c r="D16" i="8"/>
  <c r="D15" i="8"/>
  <c r="D14" i="8"/>
  <c r="D13" i="8"/>
  <c r="D12" i="8"/>
  <c r="D11" i="8"/>
  <c r="D10" i="8"/>
  <c r="D9" i="8"/>
  <c r="D8" i="8"/>
  <c r="D7" i="8"/>
  <c r="D26" i="4"/>
  <c r="D8" i="7"/>
  <c r="D9" i="7"/>
  <c r="D10" i="7"/>
  <c r="D11" i="7"/>
  <c r="D12" i="7"/>
  <c r="D13" i="7"/>
  <c r="D14" i="7"/>
  <c r="D15" i="7"/>
  <c r="D16" i="7"/>
  <c r="D17" i="7"/>
  <c r="D18" i="7"/>
  <c r="D4" i="8" l="1"/>
  <c r="D4" i="7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F13" i="9" l="1"/>
  <c r="F15" i="9"/>
  <c r="F16" i="9"/>
  <c r="F17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7" i="9"/>
  <c r="F48" i="9"/>
  <c r="F49" i="9"/>
  <c r="F50" i="9"/>
  <c r="F51" i="9"/>
  <c r="F52" i="9"/>
  <c r="F53" i="9"/>
  <c r="D7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7" i="7"/>
  <c r="D48" i="7"/>
  <c r="D49" i="7"/>
  <c r="D50" i="7"/>
  <c r="D51" i="7"/>
  <c r="D52" i="7"/>
  <c r="D53" i="7"/>
  <c r="D28" i="6"/>
  <c r="D19" i="6"/>
  <c r="D30" i="6"/>
  <c r="D48" i="6"/>
  <c r="D44" i="6"/>
  <c r="D12" i="6"/>
  <c r="D35" i="6"/>
  <c r="D29" i="6"/>
  <c r="D21" i="6"/>
  <c r="D34" i="6"/>
  <c r="D49" i="6"/>
  <c r="D39" i="6"/>
  <c r="D38" i="6"/>
  <c r="D22" i="6"/>
  <c r="D14" i="6"/>
  <c r="D18" i="6"/>
  <c r="D4" i="6"/>
  <c r="D5" i="6"/>
  <c r="D31" i="6"/>
  <c r="D7" i="6"/>
  <c r="D10" i="6"/>
  <c r="D6" i="6"/>
  <c r="D37" i="6"/>
  <c r="D8" i="6"/>
  <c r="D45" i="6"/>
  <c r="D41" i="6"/>
  <c r="D43" i="6"/>
  <c r="D36" i="6"/>
  <c r="D17" i="6"/>
  <c r="D42" i="6"/>
  <c r="D9" i="6"/>
  <c r="D27" i="6"/>
  <c r="D47" i="6"/>
  <c r="D46" i="6"/>
  <c r="D40" i="6"/>
  <c r="D32" i="6"/>
  <c r="D13" i="6"/>
  <c r="D33" i="6"/>
  <c r="D20" i="6"/>
  <c r="D23" i="6"/>
  <c r="D25" i="6"/>
  <c r="D11" i="6"/>
  <c r="D16" i="6"/>
  <c r="D15" i="6"/>
  <c r="D24" i="6"/>
  <c r="D26" i="6"/>
  <c r="D28" i="5"/>
  <c r="D38" i="5"/>
  <c r="D37" i="5"/>
  <c r="D6" i="5"/>
  <c r="D16" i="5"/>
  <c r="D27" i="5"/>
  <c r="D31" i="5"/>
  <c r="D8" i="5"/>
  <c r="D10" i="5"/>
  <c r="D26" i="5"/>
  <c r="D45" i="5"/>
  <c r="D12" i="5"/>
  <c r="D25" i="5"/>
  <c r="D18" i="5"/>
  <c r="D48" i="5"/>
  <c r="D20" i="5"/>
  <c r="D30" i="5"/>
  <c r="D36" i="5"/>
  <c r="D35" i="5"/>
  <c r="D14" i="5"/>
  <c r="D46" i="5"/>
  <c r="D33" i="5"/>
  <c r="D24" i="5"/>
  <c r="D17" i="5"/>
  <c r="D41" i="5"/>
  <c r="D42" i="5"/>
  <c r="D22" i="5"/>
  <c r="D19" i="5"/>
  <c r="D5" i="5"/>
  <c r="D23" i="5"/>
  <c r="D29" i="5"/>
  <c r="D47" i="5"/>
  <c r="D39" i="5"/>
  <c r="D44" i="5"/>
  <c r="D13" i="5"/>
  <c r="D43" i="5"/>
  <c r="D11" i="5"/>
  <c r="D32" i="5"/>
  <c r="D40" i="5"/>
  <c r="D15" i="5"/>
  <c r="D21" i="5"/>
  <c r="D4" i="5"/>
  <c r="D49" i="5"/>
  <c r="D9" i="5"/>
  <c r="D34" i="5"/>
  <c r="D7" i="5"/>
  <c r="D14" i="4"/>
  <c r="D33" i="4"/>
  <c r="D6" i="4"/>
  <c r="D24" i="4"/>
  <c r="D34" i="4"/>
  <c r="D8" i="4"/>
  <c r="D16" i="4"/>
  <c r="D20" i="4"/>
  <c r="D42" i="4"/>
  <c r="D4" i="4"/>
  <c r="D13" i="4"/>
  <c r="D15" i="4"/>
  <c r="D25" i="4"/>
  <c r="D37" i="4"/>
  <c r="D48" i="4"/>
  <c r="D17" i="4"/>
  <c r="D36" i="4"/>
  <c r="D43" i="4"/>
  <c r="D29" i="4"/>
  <c r="D38" i="4"/>
  <c r="D7" i="4"/>
  <c r="D11" i="4"/>
  <c r="D12" i="4"/>
  <c r="D10" i="4"/>
  <c r="D28" i="4"/>
  <c r="D35" i="4"/>
  <c r="D39" i="4"/>
  <c r="D30" i="4"/>
  <c r="D9" i="4"/>
  <c r="D46" i="4"/>
  <c r="D32" i="4"/>
  <c r="D5" i="4"/>
  <c r="D49" i="4"/>
  <c r="D31" i="4"/>
  <c r="D44" i="4"/>
  <c r="D47" i="4"/>
  <c r="D23" i="4"/>
  <c r="D22" i="4"/>
  <c r="D27" i="4"/>
  <c r="D40" i="4"/>
  <c r="D45" i="4"/>
  <c r="D19" i="4"/>
  <c r="D18" i="4"/>
  <c r="D41" i="4"/>
  <c r="D21" i="4"/>
  <c r="F18" i="9" l="1"/>
  <c r="F14" i="9"/>
  <c r="F14" i="2"/>
  <c r="D25" i="3" l="1"/>
  <c r="D13" i="3"/>
  <c r="D12" i="3"/>
  <c r="D11" i="3"/>
  <c r="D5" i="3"/>
  <c r="D43" i="3"/>
  <c r="D39" i="3"/>
  <c r="D9" i="3"/>
  <c r="D20" i="3"/>
  <c r="D19" i="3"/>
  <c r="D8" i="3"/>
  <c r="D47" i="3"/>
  <c r="D38" i="3"/>
  <c r="D10" i="3"/>
  <c r="D30" i="3"/>
  <c r="D22" i="3"/>
  <c r="D17" i="3"/>
  <c r="D32" i="3"/>
  <c r="D4" i="3"/>
  <c r="D6" i="3"/>
  <c r="D40" i="3"/>
  <c r="D34" i="3"/>
  <c r="D28" i="3"/>
  <c r="D29" i="3"/>
  <c r="D15" i="3"/>
  <c r="D35" i="3"/>
  <c r="D42" i="3"/>
  <c r="D41" i="3"/>
  <c r="D33" i="3"/>
  <c r="D14" i="3"/>
  <c r="D31" i="3"/>
  <c r="D24" i="3"/>
  <c r="D27" i="3"/>
  <c r="D46" i="3"/>
  <c r="D7" i="3"/>
  <c r="D48" i="3"/>
  <c r="D16" i="3"/>
  <c r="D18" i="3"/>
  <c r="D21" i="3"/>
  <c r="D44" i="3"/>
  <c r="D49" i="3"/>
  <c r="F41" i="2"/>
  <c r="F18" i="2"/>
  <c r="F30" i="2"/>
  <c r="F19" i="2"/>
  <c r="F38" i="2"/>
  <c r="F6" i="2"/>
  <c r="F21" i="2"/>
  <c r="F17" i="2"/>
  <c r="F4" i="2"/>
  <c r="F32" i="2"/>
  <c r="F11" i="2"/>
  <c r="F33" i="2"/>
  <c r="F13" i="2"/>
  <c r="F7" i="2"/>
  <c r="F20" i="2"/>
  <c r="F44" i="2"/>
  <c r="F16" i="2"/>
  <c r="F8" i="2"/>
  <c r="F12" i="2"/>
  <c r="F5" i="2"/>
  <c r="F9" i="2"/>
  <c r="F45" i="2"/>
  <c r="F40" i="2"/>
  <c r="F49" i="2"/>
  <c r="F31" i="2"/>
  <c r="F43" i="2"/>
  <c r="F48" i="2"/>
  <c r="F26" i="2"/>
  <c r="F29" i="2"/>
  <c r="F24" i="2"/>
  <c r="F46" i="2"/>
  <c r="F10" i="2"/>
  <c r="F42" i="2"/>
  <c r="F34" i="2"/>
  <c r="F36" i="2"/>
  <c r="F27" i="2"/>
  <c r="F37" i="2"/>
  <c r="F15" i="2"/>
  <c r="F25" i="2"/>
  <c r="F23" i="2"/>
  <c r="F39" i="2"/>
  <c r="F47" i="2"/>
  <c r="F28" i="2"/>
  <c r="F22" i="2"/>
  <c r="F35" i="2"/>
</calcChain>
</file>

<file path=xl/sharedStrings.xml><?xml version="1.0" encoding="utf-8"?>
<sst xmlns="http://schemas.openxmlformats.org/spreadsheetml/2006/main" count="539" uniqueCount="202">
  <si>
    <t>1.1</t>
  </si>
  <si>
    <t>1.2</t>
  </si>
  <si>
    <t>1.3</t>
  </si>
  <si>
    <t>1.5</t>
  </si>
  <si>
    <t>1.6</t>
  </si>
  <si>
    <t>1.7</t>
  </si>
  <si>
    <t>1.8</t>
  </si>
  <si>
    <t>1.9</t>
  </si>
  <si>
    <t>1.11</t>
  </si>
  <si>
    <t>Итого</t>
  </si>
  <si>
    <t>Соглашение</t>
  </si>
  <si>
    <t>УО</t>
  </si>
  <si>
    <t>Перечень рынков</t>
  </si>
  <si>
    <t>ДК</t>
  </si>
  <si>
    <t>Раздел</t>
  </si>
  <si>
    <t>Мониторинг потребителей</t>
  </si>
  <si>
    <t>Практика</t>
  </si>
  <si>
    <t>Город Березники</t>
  </si>
  <si>
    <t>Город Губаха</t>
  </si>
  <si>
    <t>Городской округ - город Кудымкар</t>
  </si>
  <si>
    <t>Город Кунгур</t>
  </si>
  <si>
    <t>Лысьвенский городской округ</t>
  </si>
  <si>
    <t>Город Пермь</t>
  </si>
  <si>
    <t>Соликамский городской округ</t>
  </si>
  <si>
    <t>ЗАТО Звездный</t>
  </si>
  <si>
    <t>Александровский муниципальный район</t>
  </si>
  <si>
    <t>Бардымский муниципальный район</t>
  </si>
  <si>
    <t>Березовский муниципальный район</t>
  </si>
  <si>
    <t>Большесосновский муниципальный район</t>
  </si>
  <si>
    <t>Верещагинский муниципальный район</t>
  </si>
  <si>
    <t>Гайнский муниципальный район</t>
  </si>
  <si>
    <t>Горнозаводский городской округ</t>
  </si>
  <si>
    <t>Гремячинский городской округ</t>
  </si>
  <si>
    <t>Добрянский муниципальный район</t>
  </si>
  <si>
    <t>Еловский муниципальный район</t>
  </si>
  <si>
    <t>Ильинский муниципальный район</t>
  </si>
  <si>
    <t>Карагайский муниципальный район</t>
  </si>
  <si>
    <t>Городской округ "Город Кизел"</t>
  </si>
  <si>
    <t>Кишертский муниципальный район</t>
  </si>
  <si>
    <t>Косинский муниципальный район</t>
  </si>
  <si>
    <t>Кочевский муниципальный район</t>
  </si>
  <si>
    <t>Красновишерский муниципальный район</t>
  </si>
  <si>
    <t>Краснокамский городской округ</t>
  </si>
  <si>
    <t>Кудымкарский муниципальный район</t>
  </si>
  <si>
    <t>Куединский муниципальный район</t>
  </si>
  <si>
    <t>Кунгурский муниципальный район</t>
  </si>
  <si>
    <t>Нытвенский муниципальный район</t>
  </si>
  <si>
    <t>Оcинский муниципальный район</t>
  </si>
  <si>
    <t>Октябрьский муниципальный район</t>
  </si>
  <si>
    <t>Ординский муниципальный район</t>
  </si>
  <si>
    <t>Оханский городской округ</t>
  </si>
  <si>
    <t>Очерский муниципальный район</t>
  </si>
  <si>
    <t>Пермский муниципальный район</t>
  </si>
  <si>
    <t>Сивинский муниципальный район</t>
  </si>
  <si>
    <t>Суксунский муниципальный район</t>
  </si>
  <si>
    <t>Уинский муниципальный район</t>
  </si>
  <si>
    <t>Чайковский городской округ</t>
  </si>
  <si>
    <t>Частинский муниципальный район</t>
  </si>
  <si>
    <t>Чердынский муниципальный район</t>
  </si>
  <si>
    <t>Чернушинский муниципальный район</t>
  </si>
  <si>
    <t>Чусовской муниципальный район</t>
  </si>
  <si>
    <t>Юрлинский муниципальный район</t>
  </si>
  <si>
    <t>Юсьвинский муниципальный район</t>
  </si>
  <si>
    <t>Блок 1</t>
  </si>
  <si>
    <t>Блок 2</t>
  </si>
  <si>
    <t>Коэффициент показателя</t>
  </si>
  <si>
    <t>Баллы за показатель 2.1</t>
  </si>
  <si>
    <t>Изменение количества организаций, %</t>
  </si>
  <si>
    <t>№ п/п</t>
  </si>
  <si>
    <t>Баллы за показатель 2.2</t>
  </si>
  <si>
    <t>Изменение количества индивидуальных предпринимателей, %</t>
  </si>
  <si>
    <t>Баллы за показатель 2.3</t>
  </si>
  <si>
    <t>Изменение доли организаций частной формы собственности, %</t>
  </si>
  <si>
    <t>Коми-Пермяцкий округ</t>
  </si>
  <si>
    <t>Муниципальные районы</t>
  </si>
  <si>
    <t>Городские округа</t>
  </si>
  <si>
    <t>Расчеты по показателю 2.1</t>
  </si>
  <si>
    <t>Расчеты по показателю 2.2</t>
  </si>
  <si>
    <t>Расчеты по показателю 2.3</t>
  </si>
  <si>
    <t xml:space="preserve">Место </t>
  </si>
  <si>
    <t>Расчеты по Блоку 2</t>
  </si>
  <si>
    <t>Расчеты по Блоку 1</t>
  </si>
  <si>
    <t xml:space="preserve">Сумма </t>
  </si>
  <si>
    <t>Показатель 2.1</t>
  </si>
  <si>
    <t>Показатель 2.2</t>
  </si>
  <si>
    <t>Показатель 2.3</t>
  </si>
  <si>
    <t>Изменение в %</t>
  </si>
  <si>
    <t>Всего по Пермскому краю</t>
  </si>
  <si>
    <t>2019 (ед.)</t>
  </si>
  <si>
    <t>Муниципальное образование</t>
  </si>
  <si>
    <t>общ 2019 (ед.)</t>
  </si>
  <si>
    <t>Статистические данные по показателю 2.1 "Организации Пермского края"                                                     (по данным Пермьстата)</t>
  </si>
  <si>
    <t>Статистические данные по показателю 2.2 "Индивидуальные предприниматели"                 (по данным Пермьстата)</t>
  </si>
  <si>
    <t>Статистические данные по показателю 2.3 "Организации частной формы собственности"                                                                                  (по данным Пермьстата)</t>
  </si>
  <si>
    <t>31</t>
  </si>
  <si>
    <t>32</t>
  </si>
  <si>
    <t>40</t>
  </si>
  <si>
    <t>41</t>
  </si>
  <si>
    <t>45</t>
  </si>
  <si>
    <t>46</t>
  </si>
  <si>
    <t>1.4.1</t>
  </si>
  <si>
    <t>1.4.2</t>
  </si>
  <si>
    <t>Рынок рекламы</t>
  </si>
  <si>
    <t>Рынок перевозок</t>
  </si>
  <si>
    <t>Учёба ГЧП</t>
  </si>
  <si>
    <t>2</t>
  </si>
  <si>
    <t>Учёба 11.06</t>
  </si>
  <si>
    <t>Учёба 20.12</t>
  </si>
  <si>
    <t>2020 (ед.)</t>
  </si>
  <si>
    <t>город Пермь</t>
  </si>
  <si>
    <t>город Березники</t>
  </si>
  <si>
    <t>Горнозаводский</t>
  </si>
  <si>
    <t>Гремячинский</t>
  </si>
  <si>
    <t>город Губаха</t>
  </si>
  <si>
    <t>город Кизел</t>
  </si>
  <si>
    <t>Краснокамский</t>
  </si>
  <si>
    <t>город Кунгур</t>
  </si>
  <si>
    <t>Лысьвенский</t>
  </si>
  <si>
    <t>Оханский</t>
  </si>
  <si>
    <t>Соликамский</t>
  </si>
  <si>
    <t>Чайковский</t>
  </si>
  <si>
    <t>Александровский</t>
  </si>
  <si>
    <t>Бардымский</t>
  </si>
  <si>
    <t>Березовский</t>
  </si>
  <si>
    <t>Большесосновский</t>
  </si>
  <si>
    <t>Верещагинский</t>
  </si>
  <si>
    <t>Добрянский</t>
  </si>
  <si>
    <t>Еловский</t>
  </si>
  <si>
    <t>Ильинский</t>
  </si>
  <si>
    <t>Карагайский</t>
  </si>
  <si>
    <t>Кишертский</t>
  </si>
  <si>
    <t>Красновишерский</t>
  </si>
  <si>
    <t>Куединский</t>
  </si>
  <si>
    <t>Кунгурский</t>
  </si>
  <si>
    <t>Нытвенский</t>
  </si>
  <si>
    <t>Октябрьский</t>
  </si>
  <si>
    <t>Ординский</t>
  </si>
  <si>
    <t>Осинский</t>
  </si>
  <si>
    <t>Очерский</t>
  </si>
  <si>
    <t>Пермский</t>
  </si>
  <si>
    <t>Сивинский</t>
  </si>
  <si>
    <t>Суксунский</t>
  </si>
  <si>
    <t>Уинский</t>
  </si>
  <si>
    <t>Частинский</t>
  </si>
  <si>
    <t>Чердынский</t>
  </si>
  <si>
    <t>Чернушинский</t>
  </si>
  <si>
    <t>Чусовской</t>
  </si>
  <si>
    <t>город Кудымкар</t>
  </si>
  <si>
    <t>Гайнский</t>
  </si>
  <si>
    <t>Косинский</t>
  </si>
  <si>
    <t>Кочевский</t>
  </si>
  <si>
    <t>Кудымкарский</t>
  </si>
  <si>
    <t>Юрлинский</t>
  </si>
  <si>
    <t>Юсьвинский</t>
  </si>
  <si>
    <t>ЗАТО Звёздный</t>
  </si>
  <si>
    <t>К</t>
  </si>
  <si>
    <t>ЗАТО Звёздный*</t>
  </si>
  <si>
    <t>* Статистическая информация для ЗАТО Звёздный является конфендициальной. Значения взяты средние по краю.</t>
  </si>
  <si>
    <t>общ 2020 (ед.)</t>
  </si>
  <si>
    <t xml:space="preserve">№ </t>
  </si>
  <si>
    <t>9</t>
  </si>
  <si>
    <t>Рейтинг муниципальных образований Пермского края в части их деятельности по содействию развитию конкуренции за 2019 год</t>
  </si>
  <si>
    <t>Мониторинг предпринимателей</t>
  </si>
  <si>
    <t>Добрянский городской округ</t>
  </si>
  <si>
    <t>Чусовской городской округ</t>
  </si>
  <si>
    <t>Александровский муниципальный округ</t>
  </si>
  <si>
    <t>Бардымский муниципальный округ</t>
  </si>
  <si>
    <t>Березовский муниципальный округ</t>
  </si>
  <si>
    <t>Верещагинский городской округ</t>
  </si>
  <si>
    <t>Гайнский муниципальный округ</t>
  </si>
  <si>
    <t>Еловский муниципальный округ</t>
  </si>
  <si>
    <t>Губахинский городской округ</t>
  </si>
  <si>
    <t>Ильинский городской округ</t>
  </si>
  <si>
    <t>Кишертский муниципальный округ</t>
  </si>
  <si>
    <t>Косинский муниципальный округ</t>
  </si>
  <si>
    <t>Кочевский муниципальный округ</t>
  </si>
  <si>
    <t>Красновишерский городской округ</t>
  </si>
  <si>
    <t>Кудымкарский муниципальный округ</t>
  </si>
  <si>
    <t>Нытвенский городской округ</t>
  </si>
  <si>
    <t>Октябрьский городской округ</t>
  </si>
  <si>
    <t>Ординский муниципальный округ</t>
  </si>
  <si>
    <t>Осинский городской округ</t>
  </si>
  <si>
    <t>Очерский городской округ</t>
  </si>
  <si>
    <t>Суксунский городской округ</t>
  </si>
  <si>
    <t>Уинский муниципальный округ</t>
  </si>
  <si>
    <t>Чердынский городской округ</t>
  </si>
  <si>
    <t>Чернушинский городской округ</t>
  </si>
  <si>
    <t>Юрлинский муниципальный округ</t>
  </si>
  <si>
    <t>Юсьвинский муниципальный округ</t>
  </si>
  <si>
    <t>1</t>
  </si>
  <si>
    <t>7</t>
  </si>
  <si>
    <t>5</t>
  </si>
  <si>
    <t>3</t>
  </si>
  <si>
    <t>4</t>
  </si>
  <si>
    <t>6</t>
  </si>
  <si>
    <t>37</t>
  </si>
  <si>
    <t>38-39</t>
  </si>
  <si>
    <t>22-23</t>
  </si>
  <si>
    <t>26-27</t>
  </si>
  <si>
    <t>28-29</t>
  </si>
  <si>
    <t>Муниципальное образование "Город Березники"</t>
  </si>
  <si>
    <t>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</si>
</sst>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8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49" fontId="1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10" fontId="1" fillId="0" borderId="3" xfId="1" applyNumberFormat="1" applyFont="1" applyBorder="1" applyAlignment="1">
      <alignment horizontal="right" vertical="center" wrapText="1"/>
    </xf>
    <xf numFmtId="10" fontId="1" fillId="0" borderId="1" xfId="1" applyNumberFormat="1" applyFont="1" applyBorder="1" applyAlignment="1">
      <alignment horizontal="right" vertical="center" wrapText="1"/>
    </xf>
    <xf numFmtId="0" fontId="1" fillId="2" borderId="2" xfId="0" applyFont="1" applyFill="1" applyBorder="1" applyProtection="1"/>
    <xf numFmtId="0" fontId="1" fillId="0" borderId="1" xfId="0" applyFont="1" applyFill="1" applyBorder="1" applyAlignment="1" applyProtection="1">
      <alignment horizontal="left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Border="1"/>
    <xf numFmtId="164" fontId="1" fillId="0" borderId="1" xfId="0" applyNumberFormat="1" applyFont="1" applyBorder="1"/>
    <xf numFmtId="49" fontId="2" fillId="0" borderId="2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1" fillId="4" borderId="2" xfId="0" applyFont="1" applyFill="1" applyBorder="1" applyProtection="1"/>
    <xf numFmtId="0" fontId="1" fillId="0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1" fillId="4" borderId="2" xfId="0" applyNumberFormat="1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Normal="100" workbookViewId="0">
      <pane ySplit="3" topLeftCell="A4" activePane="bottomLeft" state="frozen"/>
      <selection pane="bottomLeft" activeCell="K18" sqref="K18"/>
    </sheetView>
  </sheetViews>
  <sheetFormatPr defaultRowHeight="15.75" x14ac:dyDescent="0.25"/>
  <cols>
    <col min="1" max="1" width="54.7109375" style="2" customWidth="1"/>
    <col min="2" max="2" width="13.28515625" style="21" customWidth="1"/>
    <col min="3" max="3" width="13.42578125" style="21" customWidth="1"/>
    <col min="4" max="4" width="12.28515625" style="22" customWidth="1"/>
    <col min="5" max="5" width="11.42578125" style="20" customWidth="1"/>
    <col min="6" max="16384" width="9.140625" style="20"/>
  </cols>
  <sheetData>
    <row r="1" spans="1:5" ht="31.5" customHeight="1" thickBot="1" x14ac:dyDescent="0.3">
      <c r="A1" s="53" t="s">
        <v>161</v>
      </c>
      <c r="B1" s="53"/>
      <c r="C1" s="53"/>
      <c r="D1" s="53"/>
      <c r="E1" s="53"/>
    </row>
    <row r="2" spans="1:5" ht="16.5" thickBot="1" x14ac:dyDescent="0.3"/>
    <row r="3" spans="1:5" ht="16.5" thickBot="1" x14ac:dyDescent="0.3">
      <c r="A3" s="39" t="s">
        <v>89</v>
      </c>
      <c r="B3" s="30" t="s">
        <v>63</v>
      </c>
      <c r="C3" s="24" t="s">
        <v>64</v>
      </c>
      <c r="D3" s="24" t="s">
        <v>9</v>
      </c>
      <c r="E3" s="31" t="s">
        <v>79</v>
      </c>
    </row>
    <row r="4" spans="1:5" ht="16.5" thickBot="1" x14ac:dyDescent="0.3">
      <c r="A4" s="38" t="s">
        <v>21</v>
      </c>
      <c r="B4" s="47">
        <v>65</v>
      </c>
      <c r="C4" s="47">
        <v>31</v>
      </c>
      <c r="D4" s="48">
        <f t="shared" ref="D4:D49" si="0">SUM(B4:C4)</f>
        <v>96</v>
      </c>
      <c r="E4" s="49" t="s">
        <v>189</v>
      </c>
    </row>
    <row r="5" spans="1:5" ht="16.5" thickBot="1" x14ac:dyDescent="0.3">
      <c r="A5" s="38" t="s">
        <v>52</v>
      </c>
      <c r="B5" s="47">
        <v>65</v>
      </c>
      <c r="C5" s="47">
        <v>30.25</v>
      </c>
      <c r="D5" s="48">
        <f t="shared" si="0"/>
        <v>95.25</v>
      </c>
      <c r="E5" s="49" t="s">
        <v>105</v>
      </c>
    </row>
    <row r="6" spans="1:5" ht="16.5" thickBot="1" x14ac:dyDescent="0.3">
      <c r="A6" s="38" t="s">
        <v>200</v>
      </c>
      <c r="B6" s="47">
        <v>65</v>
      </c>
      <c r="C6" s="47">
        <v>29.5</v>
      </c>
      <c r="D6" s="48">
        <f t="shared" si="0"/>
        <v>94.5</v>
      </c>
      <c r="E6" s="49" t="s">
        <v>192</v>
      </c>
    </row>
    <row r="7" spans="1:5" ht="16.5" thickBot="1" x14ac:dyDescent="0.3">
      <c r="A7" s="38" t="s">
        <v>186</v>
      </c>
      <c r="B7" s="47">
        <v>65</v>
      </c>
      <c r="C7" s="47">
        <v>27.25</v>
      </c>
      <c r="D7" s="48">
        <f t="shared" si="0"/>
        <v>92.25</v>
      </c>
      <c r="E7" s="49" t="s">
        <v>193</v>
      </c>
    </row>
    <row r="8" spans="1:5" ht="16.5" thickBot="1" x14ac:dyDescent="0.3">
      <c r="A8" s="38" t="s">
        <v>56</v>
      </c>
      <c r="B8" s="47">
        <v>65</v>
      </c>
      <c r="C8" s="47">
        <v>26</v>
      </c>
      <c r="D8" s="48">
        <f t="shared" si="0"/>
        <v>91</v>
      </c>
      <c r="E8" s="49" t="s">
        <v>191</v>
      </c>
    </row>
    <row r="9" spans="1:5" ht="16.5" thickBot="1" x14ac:dyDescent="0.3">
      <c r="A9" s="45" t="s">
        <v>178</v>
      </c>
      <c r="B9" s="50">
        <v>55</v>
      </c>
      <c r="C9" s="50">
        <v>32.75</v>
      </c>
      <c r="D9" s="51">
        <f t="shared" si="0"/>
        <v>87.75</v>
      </c>
      <c r="E9" s="52" t="s">
        <v>194</v>
      </c>
    </row>
    <row r="10" spans="1:5" ht="16.5" thickBot="1" x14ac:dyDescent="0.3">
      <c r="A10" s="45" t="s">
        <v>163</v>
      </c>
      <c r="B10" s="50">
        <v>55</v>
      </c>
      <c r="C10" s="50">
        <v>32</v>
      </c>
      <c r="D10" s="51">
        <f t="shared" si="0"/>
        <v>87</v>
      </c>
      <c r="E10" s="52" t="s">
        <v>190</v>
      </c>
    </row>
    <row r="11" spans="1:5" ht="16.5" thickBot="1" x14ac:dyDescent="0.3">
      <c r="A11" s="45" t="s">
        <v>171</v>
      </c>
      <c r="B11" s="50">
        <v>65</v>
      </c>
      <c r="C11" s="50">
        <v>18.25</v>
      </c>
      <c r="D11" s="51">
        <f t="shared" si="0"/>
        <v>83.25</v>
      </c>
      <c r="E11" s="52">
        <v>8</v>
      </c>
    </row>
    <row r="12" spans="1:5" ht="16.5" thickBot="1" x14ac:dyDescent="0.3">
      <c r="A12" s="45" t="s">
        <v>53</v>
      </c>
      <c r="B12" s="50">
        <v>51</v>
      </c>
      <c r="C12" s="50">
        <v>31.5</v>
      </c>
      <c r="D12" s="51">
        <f t="shared" si="0"/>
        <v>82.5</v>
      </c>
      <c r="E12" s="52">
        <v>9</v>
      </c>
    </row>
    <row r="13" spans="1:5" ht="16.5" thickBot="1" x14ac:dyDescent="0.3">
      <c r="A13" s="45" t="s">
        <v>182</v>
      </c>
      <c r="B13" s="50">
        <v>61</v>
      </c>
      <c r="C13" s="50">
        <v>20.25</v>
      </c>
      <c r="D13" s="51">
        <f t="shared" si="0"/>
        <v>81.25</v>
      </c>
      <c r="E13" s="52">
        <v>10</v>
      </c>
    </row>
    <row r="14" spans="1:5" ht="16.5" thickBot="1" x14ac:dyDescent="0.3">
      <c r="A14" s="32" t="s">
        <v>57</v>
      </c>
      <c r="B14" s="25">
        <v>45</v>
      </c>
      <c r="C14" s="25">
        <v>34.75</v>
      </c>
      <c r="D14" s="23">
        <f t="shared" si="0"/>
        <v>79.75</v>
      </c>
      <c r="E14" s="46">
        <v>11</v>
      </c>
    </row>
    <row r="15" spans="1:5" ht="16.5" thickBot="1" x14ac:dyDescent="0.3">
      <c r="A15" s="32" t="s">
        <v>42</v>
      </c>
      <c r="B15" s="25">
        <v>61</v>
      </c>
      <c r="C15" s="25">
        <v>17.5</v>
      </c>
      <c r="D15" s="23">
        <f t="shared" si="0"/>
        <v>78.5</v>
      </c>
      <c r="E15" s="46">
        <v>12</v>
      </c>
    </row>
    <row r="16" spans="1:5" ht="16.5" thickBot="1" x14ac:dyDescent="0.3">
      <c r="A16" s="32" t="s">
        <v>44</v>
      </c>
      <c r="B16" s="25">
        <v>45</v>
      </c>
      <c r="C16" s="25">
        <v>32.25</v>
      </c>
      <c r="D16" s="23">
        <f t="shared" si="0"/>
        <v>77.25</v>
      </c>
      <c r="E16" s="46">
        <v>13</v>
      </c>
    </row>
    <row r="17" spans="1:5" ht="16.5" thickBot="1" x14ac:dyDescent="0.3">
      <c r="A17" s="32" t="s">
        <v>184</v>
      </c>
      <c r="B17" s="25">
        <v>47</v>
      </c>
      <c r="C17" s="25">
        <v>28</v>
      </c>
      <c r="D17" s="23">
        <f t="shared" si="0"/>
        <v>75</v>
      </c>
      <c r="E17" s="46">
        <v>14</v>
      </c>
    </row>
    <row r="18" spans="1:5" ht="16.5" thickBot="1" x14ac:dyDescent="0.3">
      <c r="A18" s="32" t="s">
        <v>32</v>
      </c>
      <c r="B18" s="25">
        <v>45</v>
      </c>
      <c r="C18" s="25">
        <v>29</v>
      </c>
      <c r="D18" s="23">
        <f t="shared" si="0"/>
        <v>74</v>
      </c>
      <c r="E18" s="46">
        <v>15</v>
      </c>
    </row>
    <row r="19" spans="1:5" ht="16.5" thickBot="1" x14ac:dyDescent="0.3">
      <c r="A19" s="32" t="s">
        <v>187</v>
      </c>
      <c r="B19" s="25">
        <v>43</v>
      </c>
      <c r="C19" s="25">
        <v>27.75</v>
      </c>
      <c r="D19" s="23">
        <f t="shared" si="0"/>
        <v>70.75</v>
      </c>
      <c r="E19" s="46">
        <v>16</v>
      </c>
    </row>
    <row r="20" spans="1:5" ht="16.5" thickBot="1" x14ac:dyDescent="0.3">
      <c r="A20" s="32" t="s">
        <v>20</v>
      </c>
      <c r="B20" s="25">
        <v>55</v>
      </c>
      <c r="C20" s="25">
        <v>15</v>
      </c>
      <c r="D20" s="23">
        <f t="shared" si="0"/>
        <v>70</v>
      </c>
      <c r="E20" s="46" t="s">
        <v>201</v>
      </c>
    </row>
    <row r="21" spans="1:5" ht="16.5" thickBot="1" x14ac:dyDescent="0.3">
      <c r="A21" s="32" t="s">
        <v>19</v>
      </c>
      <c r="B21" s="25">
        <v>51</v>
      </c>
      <c r="C21" s="25">
        <v>19</v>
      </c>
      <c r="D21" s="23">
        <f t="shared" si="0"/>
        <v>70</v>
      </c>
      <c r="E21" s="46" t="s">
        <v>201</v>
      </c>
    </row>
    <row r="22" spans="1:5" ht="16.5" thickBot="1" x14ac:dyDescent="0.3">
      <c r="A22" s="32" t="s">
        <v>24</v>
      </c>
      <c r="B22" s="25">
        <v>40</v>
      </c>
      <c r="C22" s="25">
        <v>24.5</v>
      </c>
      <c r="D22" s="23">
        <f t="shared" si="0"/>
        <v>64.5</v>
      </c>
      <c r="E22" s="46">
        <v>19</v>
      </c>
    </row>
    <row r="23" spans="1:5" ht="16.5" thickBot="1" x14ac:dyDescent="0.3">
      <c r="A23" s="32" t="s">
        <v>188</v>
      </c>
      <c r="B23" s="25">
        <v>47</v>
      </c>
      <c r="C23" s="25">
        <v>17</v>
      </c>
      <c r="D23" s="23">
        <f t="shared" ref="D23" si="1">SUM(B23:C23)</f>
        <v>64</v>
      </c>
      <c r="E23" s="46">
        <v>20</v>
      </c>
    </row>
    <row r="24" spans="1:5" ht="16.5" thickBot="1" x14ac:dyDescent="0.3">
      <c r="A24" s="32" t="s">
        <v>23</v>
      </c>
      <c r="B24" s="25">
        <v>41</v>
      </c>
      <c r="C24" s="25">
        <v>22.75</v>
      </c>
      <c r="D24" s="23">
        <f t="shared" si="0"/>
        <v>63.75</v>
      </c>
      <c r="E24" s="46">
        <v>21</v>
      </c>
    </row>
    <row r="25" spans="1:5" ht="16.5" thickBot="1" x14ac:dyDescent="0.3">
      <c r="A25" s="32" t="s">
        <v>183</v>
      </c>
      <c r="B25" s="25">
        <v>20</v>
      </c>
      <c r="C25" s="25">
        <v>43.25</v>
      </c>
      <c r="D25" s="23">
        <f t="shared" si="0"/>
        <v>63.25</v>
      </c>
      <c r="E25" s="46" t="s">
        <v>197</v>
      </c>
    </row>
    <row r="26" spans="1:5" ht="16.5" thickBot="1" x14ac:dyDescent="0.3">
      <c r="A26" s="32" t="s">
        <v>180</v>
      </c>
      <c r="B26" s="25">
        <v>49</v>
      </c>
      <c r="C26" s="25">
        <v>14.25</v>
      </c>
      <c r="D26" s="23">
        <f t="shared" ref="D26" si="2">SUM(B26:C26)</f>
        <v>63.25</v>
      </c>
      <c r="E26" s="46" t="s">
        <v>197</v>
      </c>
    </row>
    <row r="27" spans="1:5" ht="16.5" thickBot="1" x14ac:dyDescent="0.3">
      <c r="A27" s="32" t="s">
        <v>167</v>
      </c>
      <c r="B27" s="25">
        <v>40</v>
      </c>
      <c r="C27" s="25">
        <v>23</v>
      </c>
      <c r="D27" s="23">
        <f t="shared" si="0"/>
        <v>63</v>
      </c>
      <c r="E27" s="46">
        <v>24</v>
      </c>
    </row>
    <row r="28" spans="1:5" ht="16.5" thickBot="1" x14ac:dyDescent="0.3">
      <c r="A28" s="32" t="s">
        <v>50</v>
      </c>
      <c r="B28" s="25">
        <v>28</v>
      </c>
      <c r="C28" s="25">
        <v>33.75</v>
      </c>
      <c r="D28" s="23">
        <f t="shared" si="0"/>
        <v>61.75</v>
      </c>
      <c r="E28" s="46">
        <v>25</v>
      </c>
    </row>
    <row r="29" spans="1:5" ht="16.5" thickBot="1" x14ac:dyDescent="0.3">
      <c r="A29" s="32" t="s">
        <v>172</v>
      </c>
      <c r="B29" s="25">
        <v>38</v>
      </c>
      <c r="C29" s="25">
        <v>23</v>
      </c>
      <c r="D29" s="23">
        <f t="shared" si="0"/>
        <v>61</v>
      </c>
      <c r="E29" s="46" t="s">
        <v>198</v>
      </c>
    </row>
    <row r="30" spans="1:5" ht="16.5" thickBot="1" x14ac:dyDescent="0.3">
      <c r="A30" s="32" t="s">
        <v>181</v>
      </c>
      <c r="B30" s="25">
        <v>35</v>
      </c>
      <c r="C30" s="25">
        <v>26</v>
      </c>
      <c r="D30" s="23">
        <f t="shared" si="0"/>
        <v>61</v>
      </c>
      <c r="E30" s="46" t="s">
        <v>198</v>
      </c>
    </row>
    <row r="31" spans="1:5" ht="16.5" thickBot="1" x14ac:dyDescent="0.3">
      <c r="A31" s="32" t="s">
        <v>22</v>
      </c>
      <c r="B31" s="25">
        <v>41</v>
      </c>
      <c r="C31" s="25">
        <v>19.5</v>
      </c>
      <c r="D31" s="23">
        <f t="shared" si="0"/>
        <v>60.5</v>
      </c>
      <c r="E31" s="46" t="s">
        <v>199</v>
      </c>
    </row>
    <row r="32" spans="1:5" ht="16.5" thickBot="1" x14ac:dyDescent="0.3">
      <c r="A32" s="32" t="s">
        <v>179</v>
      </c>
      <c r="B32" s="25">
        <v>31</v>
      </c>
      <c r="C32" s="25">
        <v>29.5</v>
      </c>
      <c r="D32" s="23">
        <f t="shared" si="0"/>
        <v>60.5</v>
      </c>
      <c r="E32" s="46" t="s">
        <v>199</v>
      </c>
    </row>
    <row r="33" spans="1:5" ht="16.5" thickBot="1" x14ac:dyDescent="0.3">
      <c r="A33" s="32" t="s">
        <v>164</v>
      </c>
      <c r="B33" s="25">
        <v>37</v>
      </c>
      <c r="C33" s="25">
        <v>22.5</v>
      </c>
      <c r="D33" s="23">
        <f t="shared" si="0"/>
        <v>59.5</v>
      </c>
      <c r="E33" s="46">
        <v>30</v>
      </c>
    </row>
    <row r="34" spans="1:5" ht="16.5" thickBot="1" x14ac:dyDescent="0.3">
      <c r="A34" s="32" t="s">
        <v>36</v>
      </c>
      <c r="B34" s="25">
        <v>49</v>
      </c>
      <c r="C34" s="25">
        <v>10</v>
      </c>
      <c r="D34" s="23">
        <f t="shared" si="0"/>
        <v>59</v>
      </c>
      <c r="E34" s="46" t="s">
        <v>94</v>
      </c>
    </row>
    <row r="35" spans="1:5" ht="16.5" thickBot="1" x14ac:dyDescent="0.3">
      <c r="A35" s="32" t="s">
        <v>166</v>
      </c>
      <c r="B35" s="25">
        <v>33</v>
      </c>
      <c r="C35" s="25">
        <v>25.25</v>
      </c>
      <c r="D35" s="23">
        <f t="shared" si="0"/>
        <v>58.25</v>
      </c>
      <c r="E35" s="46" t="s">
        <v>95</v>
      </c>
    </row>
    <row r="36" spans="1:5" ht="16.5" thickBot="1" x14ac:dyDescent="0.3">
      <c r="A36" s="32" t="s">
        <v>173</v>
      </c>
      <c r="B36" s="25">
        <v>33</v>
      </c>
      <c r="C36" s="25">
        <v>24.25</v>
      </c>
      <c r="D36" s="23">
        <f t="shared" ref="D36:D37" si="3">SUM(B36:C36)</f>
        <v>57.25</v>
      </c>
      <c r="E36" s="46">
        <v>33</v>
      </c>
    </row>
    <row r="37" spans="1:5" ht="16.5" thickBot="1" x14ac:dyDescent="0.3">
      <c r="A37" s="32" t="s">
        <v>31</v>
      </c>
      <c r="B37" s="25">
        <v>33</v>
      </c>
      <c r="C37" s="25">
        <v>24</v>
      </c>
      <c r="D37" s="23">
        <f t="shared" si="3"/>
        <v>57</v>
      </c>
      <c r="E37" s="46">
        <v>34</v>
      </c>
    </row>
    <row r="38" spans="1:5" ht="16.5" thickBot="1" x14ac:dyDescent="0.3">
      <c r="A38" s="32" t="s">
        <v>165</v>
      </c>
      <c r="B38" s="25">
        <v>38</v>
      </c>
      <c r="C38" s="25">
        <v>18.75</v>
      </c>
      <c r="D38" s="23">
        <f t="shared" si="0"/>
        <v>56.75</v>
      </c>
      <c r="E38" s="46">
        <v>35</v>
      </c>
    </row>
    <row r="39" spans="1:5" ht="16.5" thickBot="1" x14ac:dyDescent="0.3">
      <c r="A39" s="32" t="s">
        <v>175</v>
      </c>
      <c r="B39" s="25">
        <v>33</v>
      </c>
      <c r="C39" s="25">
        <v>22</v>
      </c>
      <c r="D39" s="23">
        <f t="shared" si="0"/>
        <v>55</v>
      </c>
      <c r="E39" s="46">
        <v>36</v>
      </c>
    </row>
    <row r="40" spans="1:5" ht="16.5" thickBot="1" x14ac:dyDescent="0.3">
      <c r="A40" s="32" t="s">
        <v>169</v>
      </c>
      <c r="B40" s="25">
        <v>29</v>
      </c>
      <c r="C40" s="25">
        <v>24.75</v>
      </c>
      <c r="D40" s="23">
        <f t="shared" si="0"/>
        <v>53.75</v>
      </c>
      <c r="E40" s="46" t="s">
        <v>195</v>
      </c>
    </row>
    <row r="41" spans="1:5" ht="16.5" thickBot="1" x14ac:dyDescent="0.3">
      <c r="A41" s="32" t="s">
        <v>45</v>
      </c>
      <c r="B41" s="25">
        <v>18</v>
      </c>
      <c r="C41" s="25">
        <v>35</v>
      </c>
      <c r="D41" s="23">
        <f t="shared" si="0"/>
        <v>53</v>
      </c>
      <c r="E41" s="46" t="s">
        <v>196</v>
      </c>
    </row>
    <row r="42" spans="1:5" ht="16.5" thickBot="1" x14ac:dyDescent="0.3">
      <c r="A42" s="32" t="s">
        <v>185</v>
      </c>
      <c r="B42" s="25">
        <v>35</v>
      </c>
      <c r="C42" s="25">
        <v>18</v>
      </c>
      <c r="D42" s="23">
        <f t="shared" si="0"/>
        <v>53</v>
      </c>
      <c r="E42" s="46" t="s">
        <v>196</v>
      </c>
    </row>
    <row r="43" spans="1:5" ht="16.5" thickBot="1" x14ac:dyDescent="0.3">
      <c r="A43" s="32" t="s">
        <v>168</v>
      </c>
      <c r="B43" s="25">
        <v>33</v>
      </c>
      <c r="C43" s="25">
        <v>17.5</v>
      </c>
      <c r="D43" s="23">
        <f t="shared" si="0"/>
        <v>50.5</v>
      </c>
      <c r="E43" s="46" t="s">
        <v>96</v>
      </c>
    </row>
    <row r="44" spans="1:5" ht="16.5" thickBot="1" x14ac:dyDescent="0.3">
      <c r="A44" s="32" t="s">
        <v>177</v>
      </c>
      <c r="B44" s="25">
        <v>37</v>
      </c>
      <c r="C44" s="25">
        <v>11.25</v>
      </c>
      <c r="D44" s="23">
        <f t="shared" si="0"/>
        <v>48.25</v>
      </c>
      <c r="E44" s="46" t="s">
        <v>97</v>
      </c>
    </row>
    <row r="45" spans="1:5" ht="16.5" thickBot="1" x14ac:dyDescent="0.3">
      <c r="A45" s="32" t="s">
        <v>28</v>
      </c>
      <c r="B45" s="25">
        <v>33</v>
      </c>
      <c r="C45" s="25">
        <v>10.75</v>
      </c>
      <c r="D45" s="23">
        <f t="shared" ref="D45" si="4">SUM(B45:C45)</f>
        <v>43.75</v>
      </c>
      <c r="E45" s="46">
        <v>42</v>
      </c>
    </row>
    <row r="46" spans="1:5" ht="16.5" thickBot="1" x14ac:dyDescent="0.3">
      <c r="A46" s="32" t="s">
        <v>170</v>
      </c>
      <c r="B46" s="25">
        <v>31</v>
      </c>
      <c r="C46" s="25">
        <v>11.25</v>
      </c>
      <c r="D46" s="23">
        <f t="shared" si="0"/>
        <v>42.25</v>
      </c>
      <c r="E46" s="46">
        <v>43</v>
      </c>
    </row>
    <row r="47" spans="1:5" ht="16.5" thickBot="1" x14ac:dyDescent="0.3">
      <c r="A47" s="32" t="s">
        <v>37</v>
      </c>
      <c r="B47" s="25">
        <v>10</v>
      </c>
      <c r="C47" s="25">
        <v>24.25</v>
      </c>
      <c r="D47" s="23">
        <f t="shared" si="0"/>
        <v>34.25</v>
      </c>
      <c r="E47" s="46">
        <v>44</v>
      </c>
    </row>
    <row r="48" spans="1:5" ht="16.5" thickBot="1" x14ac:dyDescent="0.3">
      <c r="A48" s="32" t="s">
        <v>176</v>
      </c>
      <c r="B48" s="25">
        <v>13</v>
      </c>
      <c r="C48" s="25">
        <v>8.25</v>
      </c>
      <c r="D48" s="23">
        <f t="shared" si="0"/>
        <v>21.25</v>
      </c>
      <c r="E48" s="46" t="s">
        <v>98</v>
      </c>
    </row>
    <row r="49" spans="1:5" ht="16.5" thickBot="1" x14ac:dyDescent="0.3">
      <c r="A49" s="32" t="s">
        <v>174</v>
      </c>
      <c r="B49" s="25">
        <v>4</v>
      </c>
      <c r="C49" s="25">
        <v>14.75</v>
      </c>
      <c r="D49" s="23">
        <f t="shared" si="0"/>
        <v>18.75</v>
      </c>
      <c r="E49" s="46" t="s">
        <v>99</v>
      </c>
    </row>
  </sheetData>
  <sheetProtection algorithmName="SHA-512" hashValue="ytURX8sp6pqiscqxdnpz8uabf/n4SfAFWjz4sAdzfGyXqj718kPN2tnTsX3p3UDrwp+VWP8e+c40JYYXBSV3JQ==" saltValue="BDKpsk8dAk/oHdCeUr2X5Q==" spinCount="100000" sheet="1" objects="1" scenarios="1" selectLockedCells="1" selectUnlockedCells="1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>
      <pane ySplit="4" topLeftCell="A31" activePane="bottomLeft" state="frozen"/>
      <selection pane="bottomLeft" activeCell="O41" sqref="O41"/>
    </sheetView>
  </sheetViews>
  <sheetFormatPr defaultRowHeight="15.75" x14ac:dyDescent="0.25"/>
  <cols>
    <col min="1" max="1" width="44.7109375" style="4" customWidth="1"/>
    <col min="2" max="8" width="10.7109375" style="1" customWidth="1"/>
    <col min="9" max="9" width="11.42578125" style="5" customWidth="1"/>
    <col min="10" max="12" width="10.7109375" style="5" customWidth="1"/>
    <col min="13" max="15" width="10.7109375" style="1" customWidth="1"/>
    <col min="16" max="16384" width="9.140625" style="1"/>
  </cols>
  <sheetData>
    <row r="1" spans="1:15" ht="16.5" thickBot="1" x14ac:dyDescent="0.3">
      <c r="A1" s="54" t="s">
        <v>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6.5" thickBot="1" x14ac:dyDescent="0.3"/>
    <row r="3" spans="1:15" ht="16.5" thickBot="1" x14ac:dyDescent="0.3">
      <c r="A3" s="23"/>
      <c r="B3" s="23" t="s">
        <v>0</v>
      </c>
      <c r="C3" s="23" t="s">
        <v>1</v>
      </c>
      <c r="D3" s="23" t="s">
        <v>2</v>
      </c>
      <c r="E3" s="26" t="s">
        <v>100</v>
      </c>
      <c r="F3" s="26" t="s">
        <v>101</v>
      </c>
      <c r="G3" s="23" t="s">
        <v>3</v>
      </c>
      <c r="H3" s="26" t="s">
        <v>4</v>
      </c>
      <c r="I3" s="23" t="s">
        <v>5</v>
      </c>
      <c r="J3" s="23" t="s">
        <v>6</v>
      </c>
      <c r="K3" s="23" t="s">
        <v>7</v>
      </c>
      <c r="L3" s="23" t="s">
        <v>7</v>
      </c>
      <c r="M3" s="23" t="s">
        <v>7</v>
      </c>
      <c r="N3" s="23" t="s">
        <v>8</v>
      </c>
      <c r="O3" s="23" t="s">
        <v>9</v>
      </c>
    </row>
    <row r="4" spans="1:15" s="3" customFormat="1" ht="63.75" thickBot="1" x14ac:dyDescent="0.3">
      <c r="A4" s="28" t="s">
        <v>89</v>
      </c>
      <c r="B4" s="27" t="s">
        <v>10</v>
      </c>
      <c r="C4" s="27" t="s">
        <v>11</v>
      </c>
      <c r="D4" s="27" t="s">
        <v>12</v>
      </c>
      <c r="E4" s="40" t="s">
        <v>103</v>
      </c>
      <c r="F4" s="40" t="s">
        <v>102</v>
      </c>
      <c r="G4" s="27" t="s">
        <v>13</v>
      </c>
      <c r="H4" s="27" t="s">
        <v>14</v>
      </c>
      <c r="I4" s="27" t="s">
        <v>162</v>
      </c>
      <c r="J4" s="27" t="s">
        <v>15</v>
      </c>
      <c r="K4" s="27" t="s">
        <v>104</v>
      </c>
      <c r="L4" s="27" t="s">
        <v>106</v>
      </c>
      <c r="M4" s="27" t="s">
        <v>107</v>
      </c>
      <c r="N4" s="27" t="s">
        <v>16</v>
      </c>
      <c r="O4" s="28" t="s">
        <v>82</v>
      </c>
    </row>
    <row r="5" spans="1:15" ht="16.5" thickBot="1" x14ac:dyDescent="0.3">
      <c r="A5" s="32" t="s">
        <v>25</v>
      </c>
      <c r="B5" s="25">
        <v>2</v>
      </c>
      <c r="C5" s="25">
        <v>3</v>
      </c>
      <c r="D5" s="25">
        <v>10</v>
      </c>
      <c r="E5" s="25">
        <v>2</v>
      </c>
      <c r="F5" s="25">
        <v>0</v>
      </c>
      <c r="G5" s="25">
        <v>10</v>
      </c>
      <c r="H5" s="25">
        <v>2</v>
      </c>
      <c r="I5" s="25">
        <v>0</v>
      </c>
      <c r="J5" s="25">
        <v>5</v>
      </c>
      <c r="K5" s="25">
        <v>2</v>
      </c>
      <c r="L5" s="25">
        <v>0</v>
      </c>
      <c r="M5" s="25">
        <v>2</v>
      </c>
      <c r="N5" s="25">
        <v>0</v>
      </c>
      <c r="O5" s="23">
        <f t="shared" ref="O5:O50" si="0">SUM(B5:N5)</f>
        <v>38</v>
      </c>
    </row>
    <row r="6" spans="1:15" ht="16.5" thickBot="1" x14ac:dyDescent="0.3">
      <c r="A6" s="32" t="s">
        <v>26</v>
      </c>
      <c r="B6" s="25">
        <v>2</v>
      </c>
      <c r="C6" s="25">
        <v>3</v>
      </c>
      <c r="D6" s="25">
        <v>10</v>
      </c>
      <c r="E6" s="25">
        <v>0</v>
      </c>
      <c r="F6" s="25">
        <v>0</v>
      </c>
      <c r="G6" s="25">
        <v>10</v>
      </c>
      <c r="H6" s="25">
        <v>2</v>
      </c>
      <c r="I6" s="25">
        <v>0</v>
      </c>
      <c r="J6" s="25">
        <v>0</v>
      </c>
      <c r="K6" s="25">
        <v>2</v>
      </c>
      <c r="L6" s="25">
        <v>2</v>
      </c>
      <c r="M6" s="25">
        <v>2</v>
      </c>
      <c r="N6" s="25">
        <v>0</v>
      </c>
      <c r="O6" s="23">
        <f t="shared" si="0"/>
        <v>33</v>
      </c>
    </row>
    <row r="7" spans="1:15" ht="16.5" thickBot="1" x14ac:dyDescent="0.3">
      <c r="A7" s="32" t="s">
        <v>27</v>
      </c>
      <c r="B7" s="25">
        <v>2</v>
      </c>
      <c r="C7" s="25">
        <v>3</v>
      </c>
      <c r="D7" s="25">
        <v>10</v>
      </c>
      <c r="E7" s="25">
        <v>0</v>
      </c>
      <c r="F7" s="25">
        <v>2</v>
      </c>
      <c r="G7" s="25">
        <v>10</v>
      </c>
      <c r="H7" s="25">
        <v>2</v>
      </c>
      <c r="I7" s="25">
        <v>5</v>
      </c>
      <c r="J7" s="25">
        <v>0</v>
      </c>
      <c r="K7" s="25">
        <v>2</v>
      </c>
      <c r="L7" s="25">
        <v>2</v>
      </c>
      <c r="M7" s="25">
        <v>2</v>
      </c>
      <c r="N7" s="25">
        <v>0</v>
      </c>
      <c r="O7" s="23">
        <f t="shared" si="0"/>
        <v>40</v>
      </c>
    </row>
    <row r="8" spans="1:15" ht="16.5" thickBot="1" x14ac:dyDescent="0.3">
      <c r="A8" s="32" t="s">
        <v>28</v>
      </c>
      <c r="B8" s="25">
        <v>2</v>
      </c>
      <c r="C8" s="25">
        <v>3</v>
      </c>
      <c r="D8" s="25">
        <v>10</v>
      </c>
      <c r="E8" s="25">
        <v>0</v>
      </c>
      <c r="F8" s="25">
        <v>0</v>
      </c>
      <c r="G8" s="25">
        <v>10</v>
      </c>
      <c r="H8" s="25">
        <v>2</v>
      </c>
      <c r="I8" s="25">
        <v>0</v>
      </c>
      <c r="J8" s="25">
        <v>0</v>
      </c>
      <c r="K8" s="25">
        <v>2</v>
      </c>
      <c r="L8" s="25">
        <v>2</v>
      </c>
      <c r="M8" s="25">
        <v>2</v>
      </c>
      <c r="N8" s="25">
        <v>0</v>
      </c>
      <c r="O8" s="23">
        <f t="shared" si="0"/>
        <v>33</v>
      </c>
    </row>
    <row r="9" spans="1:15" ht="16.5" thickBot="1" x14ac:dyDescent="0.3">
      <c r="A9" s="32" t="s">
        <v>29</v>
      </c>
      <c r="B9" s="25">
        <v>2</v>
      </c>
      <c r="C9" s="25">
        <v>3</v>
      </c>
      <c r="D9" s="25">
        <v>10</v>
      </c>
      <c r="E9" s="25">
        <v>0</v>
      </c>
      <c r="F9" s="25">
        <v>0</v>
      </c>
      <c r="G9" s="25">
        <v>10</v>
      </c>
      <c r="H9" s="25">
        <v>2</v>
      </c>
      <c r="I9" s="25">
        <v>0</v>
      </c>
      <c r="J9" s="25">
        <v>0</v>
      </c>
      <c r="K9" s="25">
        <v>2</v>
      </c>
      <c r="L9" s="25">
        <v>2</v>
      </c>
      <c r="M9" s="25">
        <v>2</v>
      </c>
      <c r="N9" s="25">
        <v>0</v>
      </c>
      <c r="O9" s="23">
        <f t="shared" si="0"/>
        <v>33</v>
      </c>
    </row>
    <row r="10" spans="1:15" ht="16.5" thickBot="1" x14ac:dyDescent="0.3">
      <c r="A10" s="32" t="s">
        <v>30</v>
      </c>
      <c r="B10" s="25">
        <v>2</v>
      </c>
      <c r="C10" s="25">
        <v>3</v>
      </c>
      <c r="D10" s="25">
        <v>10</v>
      </c>
      <c r="E10" s="25">
        <v>0</v>
      </c>
      <c r="F10" s="25">
        <v>0</v>
      </c>
      <c r="G10" s="25">
        <v>10</v>
      </c>
      <c r="H10" s="25">
        <v>2</v>
      </c>
      <c r="I10" s="25">
        <v>0</v>
      </c>
      <c r="J10" s="25">
        <v>0</v>
      </c>
      <c r="K10" s="25">
        <v>0</v>
      </c>
      <c r="L10" s="25">
        <v>0</v>
      </c>
      <c r="M10" s="25">
        <v>2</v>
      </c>
      <c r="N10" s="25">
        <v>0</v>
      </c>
      <c r="O10" s="23">
        <f t="shared" si="0"/>
        <v>29</v>
      </c>
    </row>
    <row r="11" spans="1:15" ht="16.5" thickBot="1" x14ac:dyDescent="0.3">
      <c r="A11" s="32" t="s">
        <v>31</v>
      </c>
      <c r="B11" s="25">
        <v>2</v>
      </c>
      <c r="C11" s="25">
        <v>3</v>
      </c>
      <c r="D11" s="25">
        <v>10</v>
      </c>
      <c r="E11" s="25">
        <v>2</v>
      </c>
      <c r="F11" s="25">
        <v>2</v>
      </c>
      <c r="G11" s="25">
        <v>10</v>
      </c>
      <c r="H11" s="25">
        <v>2</v>
      </c>
      <c r="I11" s="25">
        <v>0</v>
      </c>
      <c r="J11" s="43" t="s">
        <v>160</v>
      </c>
      <c r="K11" s="43" t="s">
        <v>105</v>
      </c>
      <c r="L11" s="43" t="s">
        <v>105</v>
      </c>
      <c r="M11" s="25">
        <v>2</v>
      </c>
      <c r="N11" s="25">
        <v>0</v>
      </c>
      <c r="O11" s="23">
        <f t="shared" si="0"/>
        <v>33</v>
      </c>
    </row>
    <row r="12" spans="1:15" s="5" customFormat="1" ht="16.5" thickBot="1" x14ac:dyDescent="0.3">
      <c r="A12" s="32" t="s">
        <v>17</v>
      </c>
      <c r="B12" s="25">
        <v>2</v>
      </c>
      <c r="C12" s="25">
        <v>3</v>
      </c>
      <c r="D12" s="25">
        <v>10</v>
      </c>
      <c r="E12" s="25">
        <v>2</v>
      </c>
      <c r="F12" s="25">
        <v>2</v>
      </c>
      <c r="G12" s="25">
        <v>10</v>
      </c>
      <c r="H12" s="25">
        <v>2</v>
      </c>
      <c r="I12" s="25">
        <v>9</v>
      </c>
      <c r="J12" s="25">
        <v>9</v>
      </c>
      <c r="K12" s="25">
        <v>2</v>
      </c>
      <c r="L12" s="25">
        <v>2</v>
      </c>
      <c r="M12" s="25">
        <v>2</v>
      </c>
      <c r="N12" s="25">
        <v>10</v>
      </c>
      <c r="O12" s="23">
        <f t="shared" si="0"/>
        <v>65</v>
      </c>
    </row>
    <row r="13" spans="1:15" ht="16.5" thickBot="1" x14ac:dyDescent="0.3">
      <c r="A13" s="32" t="s">
        <v>18</v>
      </c>
      <c r="B13" s="25">
        <v>2</v>
      </c>
      <c r="C13" s="25">
        <v>3</v>
      </c>
      <c r="D13" s="25">
        <v>10</v>
      </c>
      <c r="E13" s="25">
        <v>2</v>
      </c>
      <c r="F13" s="25">
        <v>2</v>
      </c>
      <c r="G13" s="25">
        <v>10</v>
      </c>
      <c r="H13" s="25">
        <v>2</v>
      </c>
      <c r="I13" s="25">
        <v>9</v>
      </c>
      <c r="J13" s="25">
        <v>9</v>
      </c>
      <c r="K13" s="25">
        <v>2</v>
      </c>
      <c r="L13" s="25">
        <v>2</v>
      </c>
      <c r="M13" s="25">
        <v>2</v>
      </c>
      <c r="N13" s="25">
        <v>10</v>
      </c>
      <c r="O13" s="23">
        <f t="shared" si="0"/>
        <v>65</v>
      </c>
    </row>
    <row r="14" spans="1:15" ht="16.5" thickBot="1" x14ac:dyDescent="0.3">
      <c r="A14" s="32" t="s">
        <v>20</v>
      </c>
      <c r="B14" s="25">
        <v>2</v>
      </c>
      <c r="C14" s="25">
        <v>3</v>
      </c>
      <c r="D14" s="25">
        <v>10</v>
      </c>
      <c r="E14" s="25">
        <v>2</v>
      </c>
      <c r="F14" s="25">
        <v>2</v>
      </c>
      <c r="G14" s="25">
        <v>10</v>
      </c>
      <c r="H14" s="25">
        <v>2</v>
      </c>
      <c r="I14" s="25">
        <v>9</v>
      </c>
      <c r="J14" s="25">
        <v>9</v>
      </c>
      <c r="K14" s="25">
        <v>2</v>
      </c>
      <c r="L14" s="25">
        <v>2</v>
      </c>
      <c r="M14" s="25">
        <v>2</v>
      </c>
      <c r="N14" s="25">
        <v>0</v>
      </c>
      <c r="O14" s="23">
        <f t="shared" si="0"/>
        <v>55</v>
      </c>
    </row>
    <row r="15" spans="1:15" ht="16.5" thickBot="1" x14ac:dyDescent="0.3">
      <c r="A15" s="32" t="s">
        <v>22</v>
      </c>
      <c r="B15" s="25">
        <v>2</v>
      </c>
      <c r="C15" s="25">
        <v>3</v>
      </c>
      <c r="D15" s="25">
        <v>0</v>
      </c>
      <c r="E15" s="25">
        <v>0</v>
      </c>
      <c r="F15" s="25">
        <v>0</v>
      </c>
      <c r="G15" s="25">
        <v>0</v>
      </c>
      <c r="H15" s="25">
        <v>2</v>
      </c>
      <c r="I15" s="25">
        <v>9</v>
      </c>
      <c r="J15" s="25">
        <v>9</v>
      </c>
      <c r="K15" s="25">
        <v>2</v>
      </c>
      <c r="L15" s="25">
        <v>2</v>
      </c>
      <c r="M15" s="25">
        <v>2</v>
      </c>
      <c r="N15" s="25">
        <v>10</v>
      </c>
      <c r="O15" s="23">
        <f t="shared" si="0"/>
        <v>41</v>
      </c>
    </row>
    <row r="16" spans="1:15" ht="16.5" thickBot="1" x14ac:dyDescent="0.3">
      <c r="A16" s="32" t="s">
        <v>19</v>
      </c>
      <c r="B16" s="25">
        <v>2</v>
      </c>
      <c r="C16" s="25">
        <v>3</v>
      </c>
      <c r="D16" s="25">
        <v>10</v>
      </c>
      <c r="E16" s="25">
        <v>0</v>
      </c>
      <c r="F16" s="25">
        <v>0</v>
      </c>
      <c r="G16" s="25">
        <v>10</v>
      </c>
      <c r="H16" s="25">
        <v>2</v>
      </c>
      <c r="I16" s="25">
        <v>9</v>
      </c>
      <c r="J16" s="25">
        <v>9</v>
      </c>
      <c r="K16" s="25">
        <v>2</v>
      </c>
      <c r="L16" s="25">
        <v>2</v>
      </c>
      <c r="M16" s="25">
        <v>2</v>
      </c>
      <c r="N16" s="25">
        <v>0</v>
      </c>
      <c r="O16" s="23">
        <f t="shared" si="0"/>
        <v>51</v>
      </c>
    </row>
    <row r="17" spans="1:15" ht="16.5" thickBot="1" x14ac:dyDescent="0.3">
      <c r="A17" s="32" t="s">
        <v>37</v>
      </c>
      <c r="B17" s="25">
        <v>2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2</v>
      </c>
      <c r="I17" s="25">
        <v>0</v>
      </c>
      <c r="J17" s="25">
        <v>0</v>
      </c>
      <c r="K17" s="25">
        <v>2</v>
      </c>
      <c r="L17" s="25">
        <v>2</v>
      </c>
      <c r="M17" s="25">
        <v>2</v>
      </c>
      <c r="N17" s="25">
        <v>0</v>
      </c>
      <c r="O17" s="23">
        <f t="shared" si="0"/>
        <v>10</v>
      </c>
    </row>
    <row r="18" spans="1:15" ht="16.5" thickBot="1" x14ac:dyDescent="0.3">
      <c r="A18" s="32" t="s">
        <v>32</v>
      </c>
      <c r="B18" s="25">
        <v>2</v>
      </c>
      <c r="C18" s="25">
        <v>3</v>
      </c>
      <c r="D18" s="25">
        <v>10</v>
      </c>
      <c r="E18" s="25">
        <v>2</v>
      </c>
      <c r="F18" s="25">
        <v>2</v>
      </c>
      <c r="G18" s="25">
        <v>10</v>
      </c>
      <c r="H18" s="25">
        <v>2</v>
      </c>
      <c r="I18" s="25">
        <v>5</v>
      </c>
      <c r="J18" s="25">
        <v>5</v>
      </c>
      <c r="K18" s="25">
        <v>2</v>
      </c>
      <c r="L18" s="25">
        <v>0</v>
      </c>
      <c r="M18" s="25">
        <v>2</v>
      </c>
      <c r="N18" s="25">
        <v>0</v>
      </c>
      <c r="O18" s="23">
        <f t="shared" si="0"/>
        <v>45</v>
      </c>
    </row>
    <row r="19" spans="1:15" ht="16.5" thickBot="1" x14ac:dyDescent="0.3">
      <c r="A19" s="32" t="s">
        <v>33</v>
      </c>
      <c r="B19" s="25">
        <v>2</v>
      </c>
      <c r="C19" s="25">
        <v>3</v>
      </c>
      <c r="D19" s="25">
        <v>10</v>
      </c>
      <c r="E19" s="25">
        <v>2</v>
      </c>
      <c r="F19" s="25">
        <v>2</v>
      </c>
      <c r="G19" s="25">
        <v>10</v>
      </c>
      <c r="H19" s="25">
        <v>2</v>
      </c>
      <c r="I19" s="25">
        <v>9</v>
      </c>
      <c r="J19" s="25">
        <v>9</v>
      </c>
      <c r="K19" s="25">
        <v>2</v>
      </c>
      <c r="L19" s="25">
        <v>2</v>
      </c>
      <c r="M19" s="25">
        <v>2</v>
      </c>
      <c r="N19" s="44">
        <v>0</v>
      </c>
      <c r="O19" s="23">
        <f t="shared" si="0"/>
        <v>55</v>
      </c>
    </row>
    <row r="20" spans="1:15" ht="16.5" thickBot="1" x14ac:dyDescent="0.3">
      <c r="A20" s="32" t="s">
        <v>34</v>
      </c>
      <c r="B20" s="25">
        <v>2</v>
      </c>
      <c r="C20" s="25">
        <v>3</v>
      </c>
      <c r="D20" s="25">
        <v>10</v>
      </c>
      <c r="E20" s="25">
        <v>0</v>
      </c>
      <c r="F20" s="25">
        <v>0</v>
      </c>
      <c r="G20" s="25">
        <v>10</v>
      </c>
      <c r="H20" s="25">
        <v>2</v>
      </c>
      <c r="I20" s="25">
        <v>0</v>
      </c>
      <c r="J20" s="25">
        <v>0</v>
      </c>
      <c r="K20" s="25">
        <v>2</v>
      </c>
      <c r="L20" s="25">
        <v>0</v>
      </c>
      <c r="M20" s="25">
        <v>2</v>
      </c>
      <c r="N20" s="25">
        <v>0</v>
      </c>
      <c r="O20" s="23">
        <f t="shared" si="0"/>
        <v>31</v>
      </c>
    </row>
    <row r="21" spans="1:15" ht="16.5" thickBot="1" x14ac:dyDescent="0.3">
      <c r="A21" s="32" t="s">
        <v>24</v>
      </c>
      <c r="B21" s="25">
        <v>2</v>
      </c>
      <c r="C21" s="25">
        <v>3</v>
      </c>
      <c r="D21" s="25">
        <v>10</v>
      </c>
      <c r="E21" s="25">
        <v>0</v>
      </c>
      <c r="F21" s="25">
        <v>2</v>
      </c>
      <c r="G21" s="25">
        <v>10</v>
      </c>
      <c r="H21" s="25">
        <v>2</v>
      </c>
      <c r="I21" s="25">
        <v>0</v>
      </c>
      <c r="J21" s="25">
        <v>5</v>
      </c>
      <c r="K21" s="25">
        <v>2</v>
      </c>
      <c r="L21" s="25">
        <v>2</v>
      </c>
      <c r="M21" s="25">
        <v>2</v>
      </c>
      <c r="N21" s="25"/>
      <c r="O21" s="23">
        <f t="shared" si="0"/>
        <v>40</v>
      </c>
    </row>
    <row r="22" spans="1:15" ht="16.5" thickBot="1" x14ac:dyDescent="0.3">
      <c r="A22" s="32" t="s">
        <v>35</v>
      </c>
      <c r="B22" s="25">
        <v>2</v>
      </c>
      <c r="C22" s="25">
        <v>3</v>
      </c>
      <c r="D22" s="25">
        <v>10</v>
      </c>
      <c r="E22" s="25">
        <v>0</v>
      </c>
      <c r="F22" s="25">
        <v>0</v>
      </c>
      <c r="G22" s="25">
        <v>10</v>
      </c>
      <c r="H22" s="25">
        <v>2</v>
      </c>
      <c r="I22" s="25">
        <v>5</v>
      </c>
      <c r="J22" s="25">
        <v>0</v>
      </c>
      <c r="K22" s="25">
        <v>2</v>
      </c>
      <c r="L22" s="25">
        <v>2</v>
      </c>
      <c r="M22" s="25">
        <v>2</v>
      </c>
      <c r="N22" s="25">
        <v>0</v>
      </c>
      <c r="O22" s="23">
        <f t="shared" si="0"/>
        <v>38</v>
      </c>
    </row>
    <row r="23" spans="1:15" ht="16.5" thickBot="1" x14ac:dyDescent="0.3">
      <c r="A23" s="32" t="s">
        <v>36</v>
      </c>
      <c r="B23" s="25">
        <v>2</v>
      </c>
      <c r="C23" s="25">
        <v>3</v>
      </c>
      <c r="D23" s="25">
        <v>10</v>
      </c>
      <c r="E23" s="25">
        <v>0</v>
      </c>
      <c r="F23" s="25">
        <v>0</v>
      </c>
      <c r="G23" s="25">
        <v>10</v>
      </c>
      <c r="H23" s="25">
        <v>2</v>
      </c>
      <c r="I23" s="25">
        <v>9</v>
      </c>
      <c r="J23" s="25">
        <v>9</v>
      </c>
      <c r="K23" s="25">
        <v>0</v>
      </c>
      <c r="L23" s="25">
        <v>2</v>
      </c>
      <c r="M23" s="25">
        <v>2</v>
      </c>
      <c r="N23" s="25">
        <v>0</v>
      </c>
      <c r="O23" s="23">
        <f t="shared" si="0"/>
        <v>49</v>
      </c>
    </row>
    <row r="24" spans="1:15" ht="16.5" thickBot="1" x14ac:dyDescent="0.3">
      <c r="A24" s="32" t="s">
        <v>38</v>
      </c>
      <c r="B24" s="25">
        <v>2</v>
      </c>
      <c r="C24" s="25">
        <v>3</v>
      </c>
      <c r="D24" s="25">
        <v>10</v>
      </c>
      <c r="E24" s="25">
        <v>0</v>
      </c>
      <c r="F24" s="25">
        <v>0</v>
      </c>
      <c r="G24" s="25">
        <v>10</v>
      </c>
      <c r="H24" s="25">
        <v>2</v>
      </c>
      <c r="I24" s="25">
        <v>0</v>
      </c>
      <c r="J24" s="25">
        <v>0</v>
      </c>
      <c r="K24" s="25">
        <v>2</v>
      </c>
      <c r="L24" s="25">
        <v>2</v>
      </c>
      <c r="M24" s="25">
        <v>2</v>
      </c>
      <c r="N24" s="25">
        <v>0</v>
      </c>
      <c r="O24" s="23">
        <f t="shared" si="0"/>
        <v>33</v>
      </c>
    </row>
    <row r="25" spans="1:15" ht="16.5" thickBot="1" x14ac:dyDescent="0.3">
      <c r="A25" s="32" t="s">
        <v>39</v>
      </c>
      <c r="B25" s="25">
        <v>2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2</v>
      </c>
      <c r="N25" s="25">
        <v>0</v>
      </c>
      <c r="O25" s="23">
        <f t="shared" si="0"/>
        <v>4</v>
      </c>
    </row>
    <row r="26" spans="1:15" ht="16.5" thickBot="1" x14ac:dyDescent="0.3">
      <c r="A26" s="32" t="s">
        <v>40</v>
      </c>
      <c r="B26" s="25">
        <v>2</v>
      </c>
      <c r="C26" s="25">
        <v>3</v>
      </c>
      <c r="D26" s="25">
        <v>10</v>
      </c>
      <c r="E26" s="25">
        <v>0</v>
      </c>
      <c r="F26" s="25">
        <v>0</v>
      </c>
      <c r="G26" s="25">
        <v>10</v>
      </c>
      <c r="H26" s="25">
        <v>2</v>
      </c>
      <c r="I26" s="25">
        <v>0</v>
      </c>
      <c r="J26" s="25">
        <v>0</v>
      </c>
      <c r="K26" s="25">
        <v>2</v>
      </c>
      <c r="L26" s="25">
        <v>2</v>
      </c>
      <c r="M26" s="25">
        <v>2</v>
      </c>
      <c r="N26" s="25">
        <v>0</v>
      </c>
      <c r="O26" s="23">
        <f t="shared" si="0"/>
        <v>33</v>
      </c>
    </row>
    <row r="27" spans="1:15" ht="16.5" thickBot="1" x14ac:dyDescent="0.3">
      <c r="A27" s="32" t="s">
        <v>41</v>
      </c>
      <c r="B27" s="25">
        <v>2</v>
      </c>
      <c r="C27" s="25">
        <v>3</v>
      </c>
      <c r="D27" s="25">
        <v>0</v>
      </c>
      <c r="E27" s="25">
        <v>0</v>
      </c>
      <c r="F27" s="25">
        <v>0</v>
      </c>
      <c r="G27" s="25">
        <v>0</v>
      </c>
      <c r="H27" s="25">
        <v>2</v>
      </c>
      <c r="I27" s="25">
        <v>0</v>
      </c>
      <c r="J27" s="25">
        <v>0</v>
      </c>
      <c r="K27" s="25">
        <v>2</v>
      </c>
      <c r="L27" s="25">
        <v>2</v>
      </c>
      <c r="M27" s="25">
        <v>2</v>
      </c>
      <c r="N27" s="25">
        <v>0</v>
      </c>
      <c r="O27" s="23">
        <f t="shared" si="0"/>
        <v>13</v>
      </c>
    </row>
    <row r="28" spans="1:15" ht="16.5" thickBot="1" x14ac:dyDescent="0.3">
      <c r="A28" s="32" t="s">
        <v>42</v>
      </c>
      <c r="B28" s="25">
        <v>2</v>
      </c>
      <c r="C28" s="25">
        <v>3</v>
      </c>
      <c r="D28" s="25">
        <v>10</v>
      </c>
      <c r="E28" s="25">
        <v>0</v>
      </c>
      <c r="F28" s="25">
        <v>0</v>
      </c>
      <c r="G28" s="25">
        <v>10</v>
      </c>
      <c r="H28" s="25">
        <v>2</v>
      </c>
      <c r="I28" s="25">
        <v>9</v>
      </c>
      <c r="J28" s="25">
        <v>9</v>
      </c>
      <c r="K28" s="25">
        <v>2</v>
      </c>
      <c r="L28" s="25">
        <v>2</v>
      </c>
      <c r="M28" s="25">
        <v>2</v>
      </c>
      <c r="N28" s="25">
        <v>10</v>
      </c>
      <c r="O28" s="23">
        <f t="shared" si="0"/>
        <v>61</v>
      </c>
    </row>
    <row r="29" spans="1:15" ht="16.5" thickBot="1" x14ac:dyDescent="0.3">
      <c r="A29" s="32" t="s">
        <v>43</v>
      </c>
      <c r="B29" s="25">
        <v>2</v>
      </c>
      <c r="C29" s="25">
        <v>3</v>
      </c>
      <c r="D29" s="25">
        <v>10</v>
      </c>
      <c r="E29" s="25">
        <v>2</v>
      </c>
      <c r="F29" s="25">
        <v>2</v>
      </c>
      <c r="G29" s="25">
        <v>10</v>
      </c>
      <c r="H29" s="25">
        <v>2</v>
      </c>
      <c r="I29" s="25">
        <v>0</v>
      </c>
      <c r="J29" s="25">
        <v>0</v>
      </c>
      <c r="K29" s="25">
        <v>2</v>
      </c>
      <c r="L29" s="25">
        <v>2</v>
      </c>
      <c r="M29" s="25">
        <v>2</v>
      </c>
      <c r="N29" s="25">
        <v>0</v>
      </c>
      <c r="O29" s="23">
        <f t="shared" si="0"/>
        <v>37</v>
      </c>
    </row>
    <row r="30" spans="1:15" ht="16.5" thickBot="1" x14ac:dyDescent="0.3">
      <c r="A30" s="32" t="s">
        <v>44</v>
      </c>
      <c r="B30" s="25">
        <v>2</v>
      </c>
      <c r="C30" s="25">
        <v>3</v>
      </c>
      <c r="D30" s="25">
        <v>10</v>
      </c>
      <c r="E30" s="25">
        <v>2</v>
      </c>
      <c r="F30" s="25">
        <v>0</v>
      </c>
      <c r="G30" s="25">
        <v>10</v>
      </c>
      <c r="H30" s="25">
        <v>2</v>
      </c>
      <c r="I30" s="25">
        <v>5</v>
      </c>
      <c r="J30" s="25">
        <v>5</v>
      </c>
      <c r="K30" s="25">
        <v>2</v>
      </c>
      <c r="L30" s="25">
        <v>2</v>
      </c>
      <c r="M30" s="25">
        <v>2</v>
      </c>
      <c r="N30" s="25">
        <v>0</v>
      </c>
      <c r="O30" s="23">
        <f t="shared" si="0"/>
        <v>45</v>
      </c>
    </row>
    <row r="31" spans="1:15" ht="16.5" thickBot="1" x14ac:dyDescent="0.3">
      <c r="A31" s="32" t="s">
        <v>45</v>
      </c>
      <c r="B31" s="25">
        <v>2</v>
      </c>
      <c r="C31" s="25">
        <v>3</v>
      </c>
      <c r="D31" s="25">
        <v>0</v>
      </c>
      <c r="E31" s="25">
        <v>0</v>
      </c>
      <c r="F31" s="25">
        <v>0</v>
      </c>
      <c r="G31" s="25">
        <v>0</v>
      </c>
      <c r="H31" s="25">
        <v>2</v>
      </c>
      <c r="I31" s="25">
        <v>5</v>
      </c>
      <c r="J31" s="25">
        <v>0</v>
      </c>
      <c r="K31" s="25">
        <v>2</v>
      </c>
      <c r="L31" s="25">
        <v>2</v>
      </c>
      <c r="M31" s="25">
        <v>2</v>
      </c>
      <c r="N31" s="25">
        <v>0</v>
      </c>
      <c r="O31" s="23">
        <f t="shared" si="0"/>
        <v>18</v>
      </c>
    </row>
    <row r="32" spans="1:15" ht="16.5" thickBot="1" x14ac:dyDescent="0.3">
      <c r="A32" s="32" t="s">
        <v>21</v>
      </c>
      <c r="B32" s="25">
        <v>2</v>
      </c>
      <c r="C32" s="25">
        <v>3</v>
      </c>
      <c r="D32" s="25">
        <v>10</v>
      </c>
      <c r="E32" s="25">
        <v>2</v>
      </c>
      <c r="F32" s="25">
        <v>2</v>
      </c>
      <c r="G32" s="25">
        <v>10</v>
      </c>
      <c r="H32" s="25">
        <v>2</v>
      </c>
      <c r="I32" s="25">
        <v>9</v>
      </c>
      <c r="J32" s="25">
        <v>9</v>
      </c>
      <c r="K32" s="25">
        <v>2</v>
      </c>
      <c r="L32" s="25">
        <v>2</v>
      </c>
      <c r="M32" s="25">
        <v>2</v>
      </c>
      <c r="N32" s="25">
        <v>10</v>
      </c>
      <c r="O32" s="23">
        <f t="shared" si="0"/>
        <v>65</v>
      </c>
    </row>
    <row r="33" spans="1:15" ht="16.5" thickBot="1" x14ac:dyDescent="0.3">
      <c r="A33" s="32" t="s">
        <v>46</v>
      </c>
      <c r="B33" s="25">
        <v>2</v>
      </c>
      <c r="C33" s="25">
        <v>3</v>
      </c>
      <c r="D33" s="25">
        <v>10</v>
      </c>
      <c r="E33" s="25">
        <v>2</v>
      </c>
      <c r="F33" s="25">
        <v>2</v>
      </c>
      <c r="G33" s="25">
        <v>10</v>
      </c>
      <c r="H33" s="25">
        <v>2</v>
      </c>
      <c r="I33" s="25">
        <v>9</v>
      </c>
      <c r="J33" s="25">
        <v>9</v>
      </c>
      <c r="K33" s="25">
        <v>2</v>
      </c>
      <c r="L33" s="25">
        <v>2</v>
      </c>
      <c r="M33" s="25">
        <v>2</v>
      </c>
      <c r="N33" s="25">
        <v>0</v>
      </c>
      <c r="O33" s="23">
        <f t="shared" si="0"/>
        <v>55</v>
      </c>
    </row>
    <row r="34" spans="1:15" ht="16.5" thickBot="1" x14ac:dyDescent="0.3">
      <c r="A34" s="32" t="s">
        <v>47</v>
      </c>
      <c r="B34" s="25">
        <v>2</v>
      </c>
      <c r="C34" s="25">
        <v>3</v>
      </c>
      <c r="D34" s="25">
        <v>10</v>
      </c>
      <c r="E34" s="25">
        <v>2</v>
      </c>
      <c r="F34" s="25">
        <v>2</v>
      </c>
      <c r="G34" s="25">
        <v>10</v>
      </c>
      <c r="H34" s="25">
        <v>2</v>
      </c>
      <c r="I34" s="25">
        <v>0</v>
      </c>
      <c r="J34" s="25">
        <v>0</v>
      </c>
      <c r="K34" s="25">
        <v>0</v>
      </c>
      <c r="L34" s="25">
        <v>2</v>
      </c>
      <c r="M34" s="25">
        <v>2</v>
      </c>
      <c r="N34" s="25">
        <v>0</v>
      </c>
      <c r="O34" s="23">
        <f t="shared" si="0"/>
        <v>35</v>
      </c>
    </row>
    <row r="35" spans="1:15" ht="16.5" thickBot="1" x14ac:dyDescent="0.3">
      <c r="A35" s="32" t="s">
        <v>48</v>
      </c>
      <c r="B35" s="25">
        <v>2</v>
      </c>
      <c r="C35" s="25">
        <v>3</v>
      </c>
      <c r="D35" s="25">
        <v>0</v>
      </c>
      <c r="E35" s="25">
        <v>0</v>
      </c>
      <c r="F35" s="25">
        <v>0</v>
      </c>
      <c r="G35" s="25">
        <v>0</v>
      </c>
      <c r="H35" s="25">
        <v>2</v>
      </c>
      <c r="I35" s="25">
        <v>9</v>
      </c>
      <c r="J35" s="25">
        <v>9</v>
      </c>
      <c r="K35" s="25">
        <v>2</v>
      </c>
      <c r="L35" s="25">
        <v>2</v>
      </c>
      <c r="M35" s="25">
        <v>2</v>
      </c>
      <c r="N35" s="25">
        <v>0</v>
      </c>
      <c r="O35" s="23">
        <f t="shared" si="0"/>
        <v>31</v>
      </c>
    </row>
    <row r="36" spans="1:15" ht="16.5" thickBot="1" x14ac:dyDescent="0.3">
      <c r="A36" s="32" t="s">
        <v>49</v>
      </c>
      <c r="B36" s="25">
        <v>2</v>
      </c>
      <c r="C36" s="25">
        <v>3</v>
      </c>
      <c r="D36" s="25">
        <v>10</v>
      </c>
      <c r="E36" s="25">
        <v>2</v>
      </c>
      <c r="F36" s="25">
        <v>2</v>
      </c>
      <c r="G36" s="25">
        <v>10</v>
      </c>
      <c r="H36" s="25">
        <v>2</v>
      </c>
      <c r="I36" s="25">
        <v>7</v>
      </c>
      <c r="J36" s="25">
        <v>7</v>
      </c>
      <c r="K36" s="25">
        <v>2</v>
      </c>
      <c r="L36" s="25">
        <v>2</v>
      </c>
      <c r="M36" s="25">
        <v>0</v>
      </c>
      <c r="N36" s="25">
        <v>0</v>
      </c>
      <c r="O36" s="23">
        <f t="shared" si="0"/>
        <v>49</v>
      </c>
    </row>
    <row r="37" spans="1:15" ht="16.5" thickBot="1" x14ac:dyDescent="0.3">
      <c r="A37" s="32" t="s">
        <v>50</v>
      </c>
      <c r="B37" s="25">
        <v>2</v>
      </c>
      <c r="C37" s="25">
        <v>3</v>
      </c>
      <c r="D37" s="25">
        <v>10</v>
      </c>
      <c r="E37" s="25">
        <v>0</v>
      </c>
      <c r="F37" s="25">
        <v>0</v>
      </c>
      <c r="G37" s="25">
        <v>0</v>
      </c>
      <c r="H37" s="25">
        <v>2</v>
      </c>
      <c r="I37" s="25">
        <v>0</v>
      </c>
      <c r="J37" s="25">
        <v>5</v>
      </c>
      <c r="K37" s="25">
        <v>2</v>
      </c>
      <c r="L37" s="25">
        <v>2</v>
      </c>
      <c r="M37" s="25">
        <v>2</v>
      </c>
      <c r="N37" s="25">
        <v>0</v>
      </c>
      <c r="O37" s="23">
        <f t="shared" si="0"/>
        <v>28</v>
      </c>
    </row>
    <row r="38" spans="1:15" ht="16.5" thickBot="1" x14ac:dyDescent="0.3">
      <c r="A38" s="32" t="s">
        <v>51</v>
      </c>
      <c r="B38" s="25">
        <v>2</v>
      </c>
      <c r="C38" s="25">
        <v>3</v>
      </c>
      <c r="D38" s="25">
        <v>10</v>
      </c>
      <c r="E38" s="25">
        <v>2</v>
      </c>
      <c r="F38" s="25">
        <v>2</v>
      </c>
      <c r="G38" s="25">
        <v>10</v>
      </c>
      <c r="H38" s="25">
        <v>2</v>
      </c>
      <c r="I38" s="25">
        <v>5</v>
      </c>
      <c r="J38" s="25">
        <v>9</v>
      </c>
      <c r="K38" s="25">
        <v>2</v>
      </c>
      <c r="L38" s="25">
        <v>2</v>
      </c>
      <c r="M38" s="25">
        <v>2</v>
      </c>
      <c r="N38" s="25">
        <v>10</v>
      </c>
      <c r="O38" s="23">
        <f t="shared" si="0"/>
        <v>61</v>
      </c>
    </row>
    <row r="39" spans="1:15" ht="16.5" thickBot="1" x14ac:dyDescent="0.3">
      <c r="A39" s="32" t="s">
        <v>52</v>
      </c>
      <c r="B39" s="25">
        <v>2</v>
      </c>
      <c r="C39" s="25">
        <v>3</v>
      </c>
      <c r="D39" s="25">
        <v>10</v>
      </c>
      <c r="E39" s="25">
        <v>2</v>
      </c>
      <c r="F39" s="25">
        <v>2</v>
      </c>
      <c r="G39" s="25">
        <v>10</v>
      </c>
      <c r="H39" s="25">
        <v>2</v>
      </c>
      <c r="I39" s="25">
        <v>9</v>
      </c>
      <c r="J39" s="25">
        <v>9</v>
      </c>
      <c r="K39" s="25">
        <v>2</v>
      </c>
      <c r="L39" s="25">
        <v>2</v>
      </c>
      <c r="M39" s="25">
        <v>2</v>
      </c>
      <c r="N39" s="25">
        <v>10</v>
      </c>
      <c r="O39" s="23">
        <f t="shared" si="0"/>
        <v>65</v>
      </c>
    </row>
    <row r="40" spans="1:15" ht="16.5" thickBot="1" x14ac:dyDescent="0.3">
      <c r="A40" s="32" t="s">
        <v>53</v>
      </c>
      <c r="B40" s="25">
        <v>2</v>
      </c>
      <c r="C40" s="25">
        <v>3</v>
      </c>
      <c r="D40" s="25">
        <v>10</v>
      </c>
      <c r="E40" s="25">
        <v>2</v>
      </c>
      <c r="F40" s="25">
        <v>0</v>
      </c>
      <c r="G40" s="25">
        <v>10</v>
      </c>
      <c r="H40" s="25">
        <v>2</v>
      </c>
      <c r="I40" s="25">
        <v>9</v>
      </c>
      <c r="J40" s="25">
        <v>9</v>
      </c>
      <c r="K40" s="25">
        <v>0</v>
      </c>
      <c r="L40" s="25">
        <v>2</v>
      </c>
      <c r="M40" s="25">
        <v>2</v>
      </c>
      <c r="N40" s="25">
        <v>0</v>
      </c>
      <c r="O40" s="23">
        <f t="shared" si="0"/>
        <v>51</v>
      </c>
    </row>
    <row r="41" spans="1:15" ht="16.5" thickBot="1" x14ac:dyDescent="0.3">
      <c r="A41" s="32" t="s">
        <v>23</v>
      </c>
      <c r="B41" s="25">
        <v>2</v>
      </c>
      <c r="C41" s="25">
        <v>3</v>
      </c>
      <c r="D41" s="25">
        <v>0</v>
      </c>
      <c r="E41" s="25">
        <v>0</v>
      </c>
      <c r="F41" s="25">
        <v>0</v>
      </c>
      <c r="G41" s="25">
        <v>0</v>
      </c>
      <c r="H41" s="25">
        <v>2</v>
      </c>
      <c r="I41" s="25">
        <v>9</v>
      </c>
      <c r="J41" s="25">
        <v>9</v>
      </c>
      <c r="K41" s="25">
        <v>2</v>
      </c>
      <c r="L41" s="25">
        <v>2</v>
      </c>
      <c r="M41" s="25">
        <v>2</v>
      </c>
      <c r="N41" s="25">
        <v>10</v>
      </c>
      <c r="O41" s="23">
        <f t="shared" si="0"/>
        <v>41</v>
      </c>
    </row>
    <row r="42" spans="1:15" ht="16.5" thickBot="1" x14ac:dyDescent="0.3">
      <c r="A42" s="32" t="s">
        <v>54</v>
      </c>
      <c r="B42" s="25">
        <v>2</v>
      </c>
      <c r="C42" s="25">
        <v>3</v>
      </c>
      <c r="D42" s="25">
        <v>0</v>
      </c>
      <c r="E42" s="25">
        <v>0</v>
      </c>
      <c r="F42" s="25">
        <v>0</v>
      </c>
      <c r="G42" s="25">
        <v>0</v>
      </c>
      <c r="H42" s="25">
        <v>2</v>
      </c>
      <c r="I42" s="44">
        <v>0</v>
      </c>
      <c r="J42" s="44">
        <v>9</v>
      </c>
      <c r="K42" s="25">
        <v>0</v>
      </c>
      <c r="L42" s="25">
        <v>2</v>
      </c>
      <c r="M42" s="25">
        <v>2</v>
      </c>
      <c r="N42" s="25">
        <v>0</v>
      </c>
      <c r="O42" s="23">
        <f t="shared" si="0"/>
        <v>20</v>
      </c>
    </row>
    <row r="43" spans="1:15" ht="16.5" thickBot="1" x14ac:dyDescent="0.3">
      <c r="A43" s="32" t="s">
        <v>55</v>
      </c>
      <c r="B43" s="25">
        <v>2</v>
      </c>
      <c r="C43" s="25">
        <v>3</v>
      </c>
      <c r="D43" s="25">
        <v>10</v>
      </c>
      <c r="E43" s="25">
        <v>0</v>
      </c>
      <c r="F43" s="25">
        <v>0</v>
      </c>
      <c r="G43" s="25">
        <v>10</v>
      </c>
      <c r="H43" s="25">
        <v>2</v>
      </c>
      <c r="I43" s="25">
        <v>7</v>
      </c>
      <c r="J43" s="25">
        <v>7</v>
      </c>
      <c r="K43" s="25">
        <v>2</v>
      </c>
      <c r="L43" s="25">
        <v>2</v>
      </c>
      <c r="M43" s="25">
        <v>2</v>
      </c>
      <c r="N43" s="25">
        <v>0</v>
      </c>
      <c r="O43" s="23">
        <f t="shared" si="0"/>
        <v>47</v>
      </c>
    </row>
    <row r="44" spans="1:15" ht="16.5" thickBot="1" x14ac:dyDescent="0.3">
      <c r="A44" s="32" t="s">
        <v>56</v>
      </c>
      <c r="B44" s="25">
        <v>2</v>
      </c>
      <c r="C44" s="25">
        <v>3</v>
      </c>
      <c r="D44" s="25">
        <v>10</v>
      </c>
      <c r="E44" s="25">
        <v>2</v>
      </c>
      <c r="F44" s="25">
        <v>2</v>
      </c>
      <c r="G44" s="25">
        <v>10</v>
      </c>
      <c r="H44" s="25">
        <v>2</v>
      </c>
      <c r="I44" s="25">
        <v>9</v>
      </c>
      <c r="J44" s="25">
        <v>9</v>
      </c>
      <c r="K44" s="25">
        <v>2</v>
      </c>
      <c r="L44" s="25">
        <v>2</v>
      </c>
      <c r="M44" s="25">
        <v>2</v>
      </c>
      <c r="N44" s="25">
        <v>10</v>
      </c>
      <c r="O44" s="23">
        <f t="shared" si="0"/>
        <v>65</v>
      </c>
    </row>
    <row r="45" spans="1:15" ht="16.5" thickBot="1" x14ac:dyDescent="0.3">
      <c r="A45" s="32" t="s">
        <v>57</v>
      </c>
      <c r="B45" s="25">
        <v>2</v>
      </c>
      <c r="C45" s="25">
        <v>3</v>
      </c>
      <c r="D45" s="25">
        <v>10</v>
      </c>
      <c r="E45" s="25">
        <v>2</v>
      </c>
      <c r="F45" s="25">
        <v>0</v>
      </c>
      <c r="G45" s="25">
        <v>10</v>
      </c>
      <c r="H45" s="25">
        <v>2</v>
      </c>
      <c r="I45" s="25">
        <v>5</v>
      </c>
      <c r="J45" s="25">
        <v>5</v>
      </c>
      <c r="K45" s="25">
        <v>2</v>
      </c>
      <c r="L45" s="25">
        <v>2</v>
      </c>
      <c r="M45" s="25">
        <v>2</v>
      </c>
      <c r="N45" s="25">
        <v>0</v>
      </c>
      <c r="O45" s="23">
        <f t="shared" si="0"/>
        <v>45</v>
      </c>
    </row>
    <row r="46" spans="1:15" ht="16.5" thickBot="1" x14ac:dyDescent="0.3">
      <c r="A46" s="32" t="s">
        <v>58</v>
      </c>
      <c r="B46" s="25">
        <v>2</v>
      </c>
      <c r="C46" s="25">
        <v>3</v>
      </c>
      <c r="D46" s="25">
        <v>10</v>
      </c>
      <c r="E46" s="25">
        <v>0</v>
      </c>
      <c r="F46" s="25">
        <v>2</v>
      </c>
      <c r="G46" s="25">
        <v>10</v>
      </c>
      <c r="H46" s="25">
        <v>2</v>
      </c>
      <c r="I46" s="25">
        <v>0</v>
      </c>
      <c r="J46" s="25">
        <v>0</v>
      </c>
      <c r="K46" s="25">
        <v>2</v>
      </c>
      <c r="L46" s="25">
        <v>2</v>
      </c>
      <c r="M46" s="25">
        <v>2</v>
      </c>
      <c r="N46" s="25">
        <v>0</v>
      </c>
      <c r="O46" s="23">
        <f t="shared" si="0"/>
        <v>35</v>
      </c>
    </row>
    <row r="47" spans="1:15" ht="16.5" thickBot="1" x14ac:dyDescent="0.3">
      <c r="A47" s="32" t="s">
        <v>59</v>
      </c>
      <c r="B47" s="25">
        <v>2</v>
      </c>
      <c r="C47" s="25">
        <v>3</v>
      </c>
      <c r="D47" s="25">
        <v>10</v>
      </c>
      <c r="E47" s="25">
        <v>2</v>
      </c>
      <c r="F47" s="25">
        <v>2</v>
      </c>
      <c r="G47" s="25">
        <v>10</v>
      </c>
      <c r="H47" s="25">
        <v>2</v>
      </c>
      <c r="I47" s="44">
        <v>9</v>
      </c>
      <c r="J47" s="44">
        <v>9</v>
      </c>
      <c r="K47" s="25">
        <v>2</v>
      </c>
      <c r="L47" s="25">
        <v>2</v>
      </c>
      <c r="M47" s="25">
        <v>2</v>
      </c>
      <c r="N47" s="25">
        <v>10</v>
      </c>
      <c r="O47" s="23">
        <f t="shared" si="0"/>
        <v>65</v>
      </c>
    </row>
    <row r="48" spans="1:15" ht="16.5" thickBot="1" x14ac:dyDescent="0.3">
      <c r="A48" s="32" t="s">
        <v>60</v>
      </c>
      <c r="B48" s="25">
        <v>2</v>
      </c>
      <c r="C48" s="25">
        <v>3</v>
      </c>
      <c r="D48" s="25">
        <v>0</v>
      </c>
      <c r="E48" s="25">
        <v>0</v>
      </c>
      <c r="F48" s="25">
        <v>0</v>
      </c>
      <c r="G48" s="25">
        <v>0</v>
      </c>
      <c r="H48" s="25">
        <v>2</v>
      </c>
      <c r="I48" s="25">
        <v>7</v>
      </c>
      <c r="J48" s="25">
        <v>7</v>
      </c>
      <c r="K48" s="25">
        <v>2</v>
      </c>
      <c r="L48" s="25">
        <v>2</v>
      </c>
      <c r="M48" s="25">
        <v>2</v>
      </c>
      <c r="N48" s="25">
        <v>10</v>
      </c>
      <c r="O48" s="23">
        <f t="shared" si="0"/>
        <v>37</v>
      </c>
    </row>
    <row r="49" spans="1:15" ht="16.5" thickBot="1" x14ac:dyDescent="0.3">
      <c r="A49" s="32" t="s">
        <v>61</v>
      </c>
      <c r="B49" s="25">
        <v>2</v>
      </c>
      <c r="C49" s="25">
        <v>3</v>
      </c>
      <c r="D49" s="25">
        <v>10</v>
      </c>
      <c r="E49" s="25">
        <v>0</v>
      </c>
      <c r="F49" s="25">
        <v>0</v>
      </c>
      <c r="G49" s="25">
        <v>10</v>
      </c>
      <c r="H49" s="25">
        <v>2</v>
      </c>
      <c r="I49" s="25">
        <v>5</v>
      </c>
      <c r="J49" s="25">
        <v>5</v>
      </c>
      <c r="K49" s="25">
        <v>2</v>
      </c>
      <c r="L49" s="25">
        <v>2</v>
      </c>
      <c r="M49" s="25">
        <v>2</v>
      </c>
      <c r="N49" s="25">
        <v>0</v>
      </c>
      <c r="O49" s="23">
        <f t="shared" si="0"/>
        <v>43</v>
      </c>
    </row>
    <row r="50" spans="1:15" ht="16.5" thickBot="1" x14ac:dyDescent="0.3">
      <c r="A50" s="32" t="s">
        <v>62</v>
      </c>
      <c r="B50" s="25">
        <v>2</v>
      </c>
      <c r="C50" s="25">
        <v>3</v>
      </c>
      <c r="D50" s="25">
        <v>10</v>
      </c>
      <c r="E50" s="25">
        <v>0</v>
      </c>
      <c r="F50" s="25">
        <v>0</v>
      </c>
      <c r="G50" s="25">
        <v>10</v>
      </c>
      <c r="H50" s="25">
        <v>2</v>
      </c>
      <c r="I50" s="25">
        <v>7</v>
      </c>
      <c r="J50" s="25">
        <v>7</v>
      </c>
      <c r="K50" s="25">
        <v>2</v>
      </c>
      <c r="L50" s="25">
        <v>2</v>
      </c>
      <c r="M50" s="25">
        <v>2</v>
      </c>
      <c r="N50" s="25">
        <v>0</v>
      </c>
      <c r="O50" s="23">
        <f t="shared" si="0"/>
        <v>47</v>
      </c>
    </row>
  </sheetData>
  <sheetProtection algorithmName="SHA-512" hashValue="EdV45fPYnstbXx1A3Aya81vU/cPKM59wadc8aurWmOsGRtItAGaaExQevgjRhQ6jmdL2YldoLnj6+V2VdVxrFw==" saltValue="h+ZJZO7/22RuJUlubZtoPQ==" spinCount="100000" sheet="1" objects="1" scenarios="1" selectLockedCells="1" selectUnlockedCells="1"/>
  <sortState ref="A5:O50">
    <sortCondition ref="A5:A50"/>
  </sortState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workbookViewId="0">
      <pane ySplit="3" topLeftCell="A28" activePane="bottomLeft" state="frozen"/>
      <selection pane="bottomLeft" activeCell="C32" sqref="C32:E32"/>
    </sheetView>
  </sheetViews>
  <sheetFormatPr defaultRowHeight="15.75" x14ac:dyDescent="0.25"/>
  <cols>
    <col min="1" max="1" width="5.7109375" style="1" customWidth="1"/>
    <col min="2" max="2" width="49" style="2" bestFit="1" customWidth="1"/>
    <col min="3" max="5" width="16.5703125" style="6" bestFit="1" customWidth="1"/>
    <col min="6" max="6" width="12.85546875" style="6" customWidth="1"/>
    <col min="7" max="16384" width="9.140625" style="1"/>
  </cols>
  <sheetData>
    <row r="1" spans="1:6" ht="16.5" thickBot="1" x14ac:dyDescent="0.3">
      <c r="A1" s="53" t="s">
        <v>80</v>
      </c>
      <c r="B1" s="53"/>
      <c r="C1" s="53"/>
      <c r="D1" s="53"/>
      <c r="E1" s="53"/>
      <c r="F1" s="53"/>
    </row>
    <row r="2" spans="1:6" ht="16.5" thickBot="1" x14ac:dyDescent="0.3"/>
    <row r="3" spans="1:6" ht="16.5" thickBot="1" x14ac:dyDescent="0.3">
      <c r="A3" s="24" t="s">
        <v>159</v>
      </c>
      <c r="B3" s="24" t="s">
        <v>89</v>
      </c>
      <c r="C3" s="33" t="s">
        <v>83</v>
      </c>
      <c r="D3" s="33" t="s">
        <v>84</v>
      </c>
      <c r="E3" s="33" t="s">
        <v>85</v>
      </c>
      <c r="F3" s="24" t="s">
        <v>9</v>
      </c>
    </row>
    <row r="4" spans="1:6" ht="16.5" thickBot="1" x14ac:dyDescent="0.3">
      <c r="A4" s="29">
        <v>1</v>
      </c>
      <c r="B4" s="29" t="s">
        <v>141</v>
      </c>
      <c r="C4" s="34">
        <v>11.5</v>
      </c>
      <c r="D4" s="34">
        <v>10.25</v>
      </c>
      <c r="E4" s="34">
        <v>21.5</v>
      </c>
      <c r="F4" s="24">
        <f t="shared" ref="F4:F49" si="0">C4+D4+E4</f>
        <v>43.25</v>
      </c>
    </row>
    <row r="5" spans="1:6" ht="16.5" thickBot="1" x14ac:dyDescent="0.3">
      <c r="A5" s="29">
        <v>2</v>
      </c>
      <c r="B5" s="29" t="s">
        <v>133</v>
      </c>
      <c r="C5" s="34">
        <v>6.25</v>
      </c>
      <c r="D5" s="34">
        <v>9.75</v>
      </c>
      <c r="E5" s="34">
        <v>19</v>
      </c>
      <c r="F5" s="24">
        <f t="shared" si="0"/>
        <v>35</v>
      </c>
    </row>
    <row r="6" spans="1:6" ht="16.5" thickBot="1" x14ac:dyDescent="0.3">
      <c r="A6" s="29">
        <v>3</v>
      </c>
      <c r="B6" s="29" t="s">
        <v>143</v>
      </c>
      <c r="C6" s="34">
        <v>10.25</v>
      </c>
      <c r="D6" s="34">
        <v>10</v>
      </c>
      <c r="E6" s="34">
        <v>14.5</v>
      </c>
      <c r="F6" s="24">
        <f t="shared" si="0"/>
        <v>34.75</v>
      </c>
    </row>
    <row r="7" spans="1:6" ht="16.5" thickBot="1" x14ac:dyDescent="0.3">
      <c r="A7" s="29">
        <v>4</v>
      </c>
      <c r="B7" s="29" t="s">
        <v>118</v>
      </c>
      <c r="C7" s="34">
        <v>0.25</v>
      </c>
      <c r="D7" s="34">
        <v>10.5</v>
      </c>
      <c r="E7" s="34">
        <v>23</v>
      </c>
      <c r="F7" s="24">
        <f t="shared" si="0"/>
        <v>33.75</v>
      </c>
    </row>
    <row r="8" spans="1:6" ht="16.5" thickBot="1" x14ac:dyDescent="0.3">
      <c r="A8" s="29">
        <v>5</v>
      </c>
      <c r="B8" s="29" t="s">
        <v>134</v>
      </c>
      <c r="C8" s="34">
        <v>8</v>
      </c>
      <c r="D8" s="34">
        <v>4.75</v>
      </c>
      <c r="E8" s="34">
        <v>20</v>
      </c>
      <c r="F8" s="24">
        <f t="shared" si="0"/>
        <v>32.75</v>
      </c>
    </row>
    <row r="9" spans="1:6" ht="16.5" thickBot="1" x14ac:dyDescent="0.3">
      <c r="A9" s="29">
        <v>6</v>
      </c>
      <c r="B9" s="29" t="s">
        <v>132</v>
      </c>
      <c r="C9" s="34">
        <v>1.75</v>
      </c>
      <c r="D9" s="34">
        <v>9.5</v>
      </c>
      <c r="E9" s="34">
        <v>21</v>
      </c>
      <c r="F9" s="24">
        <f t="shared" si="0"/>
        <v>32.25</v>
      </c>
    </row>
    <row r="10" spans="1:6" ht="16.5" thickBot="1" x14ac:dyDescent="0.3">
      <c r="A10" s="29">
        <v>7</v>
      </c>
      <c r="B10" s="29" t="s">
        <v>126</v>
      </c>
      <c r="C10" s="34">
        <v>10</v>
      </c>
      <c r="D10" s="34">
        <v>8</v>
      </c>
      <c r="E10" s="34">
        <v>14</v>
      </c>
      <c r="F10" s="24">
        <f t="shared" si="0"/>
        <v>32</v>
      </c>
    </row>
    <row r="11" spans="1:6" ht="16.5" thickBot="1" x14ac:dyDescent="0.3">
      <c r="A11" s="29">
        <v>8</v>
      </c>
      <c r="B11" s="29" t="s">
        <v>140</v>
      </c>
      <c r="C11" s="34">
        <v>0.5</v>
      </c>
      <c r="D11" s="34">
        <v>9</v>
      </c>
      <c r="E11" s="34">
        <v>22</v>
      </c>
      <c r="F11" s="24">
        <f t="shared" si="0"/>
        <v>31.5</v>
      </c>
    </row>
    <row r="12" spans="1:6" ht="16.5" thickBot="1" x14ac:dyDescent="0.3">
      <c r="A12" s="29">
        <v>9</v>
      </c>
      <c r="B12" s="29" t="s">
        <v>117</v>
      </c>
      <c r="C12" s="34">
        <v>9.75</v>
      </c>
      <c r="D12" s="34">
        <v>5.75</v>
      </c>
      <c r="E12" s="34">
        <v>15.5</v>
      </c>
      <c r="F12" s="24">
        <f t="shared" si="0"/>
        <v>31</v>
      </c>
    </row>
    <row r="13" spans="1:6" ht="16.5" thickBot="1" x14ac:dyDescent="0.3">
      <c r="A13" s="29">
        <v>10</v>
      </c>
      <c r="B13" s="29" t="s">
        <v>139</v>
      </c>
      <c r="C13" s="34">
        <v>7.25</v>
      </c>
      <c r="D13" s="34">
        <v>11</v>
      </c>
      <c r="E13" s="34">
        <v>12</v>
      </c>
      <c r="F13" s="24">
        <f t="shared" si="0"/>
        <v>30.25</v>
      </c>
    </row>
    <row r="14" spans="1:6" ht="16.5" thickBot="1" x14ac:dyDescent="0.3">
      <c r="A14" s="29">
        <v>11</v>
      </c>
      <c r="B14" s="29" t="s">
        <v>112</v>
      </c>
      <c r="C14" s="34">
        <v>5.25</v>
      </c>
      <c r="D14" s="34">
        <v>3.25</v>
      </c>
      <c r="E14" s="34">
        <v>20.5</v>
      </c>
      <c r="F14" s="24">
        <f t="shared" si="0"/>
        <v>29</v>
      </c>
    </row>
    <row r="15" spans="1:6" ht="16.5" thickBot="1" x14ac:dyDescent="0.3">
      <c r="A15" s="29">
        <v>12</v>
      </c>
      <c r="B15" s="29" t="s">
        <v>110</v>
      </c>
      <c r="C15" s="34">
        <v>7.5</v>
      </c>
      <c r="D15" s="34">
        <v>8.5</v>
      </c>
      <c r="E15" s="34">
        <v>13.5</v>
      </c>
      <c r="F15" s="24">
        <f t="shared" si="0"/>
        <v>29.5</v>
      </c>
    </row>
    <row r="16" spans="1:6" ht="16.5" thickBot="1" x14ac:dyDescent="0.3">
      <c r="A16" s="29">
        <v>13</v>
      </c>
      <c r="B16" s="29" t="s">
        <v>135</v>
      </c>
      <c r="C16" s="34">
        <v>9</v>
      </c>
      <c r="D16" s="34">
        <v>4</v>
      </c>
      <c r="E16" s="34">
        <v>16.5</v>
      </c>
      <c r="F16" s="24">
        <f t="shared" si="0"/>
        <v>29.5</v>
      </c>
    </row>
    <row r="17" spans="1:6" ht="16.5" thickBot="1" x14ac:dyDescent="0.3">
      <c r="A17" s="29">
        <v>14</v>
      </c>
      <c r="B17" s="29" t="s">
        <v>142</v>
      </c>
      <c r="C17" s="34">
        <v>7</v>
      </c>
      <c r="D17" s="34">
        <v>2.5</v>
      </c>
      <c r="E17" s="34">
        <v>18.5</v>
      </c>
      <c r="F17" s="24">
        <f t="shared" si="0"/>
        <v>28</v>
      </c>
    </row>
    <row r="18" spans="1:6" ht="16.5" thickBot="1" x14ac:dyDescent="0.3">
      <c r="A18" s="29">
        <v>15</v>
      </c>
      <c r="B18" s="29" t="s">
        <v>152</v>
      </c>
      <c r="C18" s="34">
        <v>9.5</v>
      </c>
      <c r="D18" s="34">
        <v>7.75</v>
      </c>
      <c r="E18" s="34">
        <v>10.5</v>
      </c>
      <c r="F18" s="24">
        <f t="shared" si="0"/>
        <v>27.75</v>
      </c>
    </row>
    <row r="19" spans="1:6" ht="16.5" thickBot="1" x14ac:dyDescent="0.3">
      <c r="A19" s="29">
        <v>16</v>
      </c>
      <c r="B19" s="29" t="s">
        <v>145</v>
      </c>
      <c r="C19" s="34">
        <v>5</v>
      </c>
      <c r="D19" s="34">
        <v>7.25</v>
      </c>
      <c r="E19" s="34">
        <v>15</v>
      </c>
      <c r="F19" s="24">
        <f t="shared" si="0"/>
        <v>27.25</v>
      </c>
    </row>
    <row r="20" spans="1:6" ht="16.5" thickBot="1" x14ac:dyDescent="0.3">
      <c r="A20" s="29">
        <v>17</v>
      </c>
      <c r="B20" s="29" t="s">
        <v>137</v>
      </c>
      <c r="C20" s="34">
        <v>1.5</v>
      </c>
      <c r="D20" s="34">
        <v>5</v>
      </c>
      <c r="E20" s="34">
        <v>19.5</v>
      </c>
      <c r="F20" s="24">
        <f t="shared" si="0"/>
        <v>26</v>
      </c>
    </row>
    <row r="21" spans="1:6" ht="16.5" thickBot="1" x14ac:dyDescent="0.3">
      <c r="A21" s="29">
        <v>18</v>
      </c>
      <c r="B21" s="29" t="s">
        <v>120</v>
      </c>
      <c r="C21" s="34">
        <v>3</v>
      </c>
      <c r="D21" s="34">
        <v>5.5</v>
      </c>
      <c r="E21" s="34">
        <v>17.5</v>
      </c>
      <c r="F21" s="24">
        <f t="shared" si="0"/>
        <v>26</v>
      </c>
    </row>
    <row r="22" spans="1:6" ht="16.5" thickBot="1" x14ac:dyDescent="0.3">
      <c r="A22" s="29">
        <v>19</v>
      </c>
      <c r="B22" s="29" t="s">
        <v>122</v>
      </c>
      <c r="C22" s="34">
        <v>8.5</v>
      </c>
      <c r="D22" s="34">
        <v>11.25</v>
      </c>
      <c r="E22" s="34">
        <v>5.5</v>
      </c>
      <c r="F22" s="24">
        <f t="shared" si="0"/>
        <v>25.25</v>
      </c>
    </row>
    <row r="23" spans="1:6" ht="16.5" thickBot="1" x14ac:dyDescent="0.3">
      <c r="A23" s="29">
        <v>20</v>
      </c>
      <c r="B23" s="29" t="s">
        <v>148</v>
      </c>
      <c r="C23" s="34">
        <v>9.25</v>
      </c>
      <c r="D23" s="34">
        <v>4.5</v>
      </c>
      <c r="E23" s="34">
        <v>11</v>
      </c>
      <c r="F23" s="24">
        <f t="shared" si="0"/>
        <v>24.75</v>
      </c>
    </row>
    <row r="24" spans="1:6" ht="16.5" thickBot="1" x14ac:dyDescent="0.3">
      <c r="A24" s="29">
        <v>21</v>
      </c>
      <c r="B24" s="29" t="s">
        <v>154</v>
      </c>
      <c r="C24" s="34">
        <v>5.75</v>
      </c>
      <c r="D24" s="34">
        <v>6.25</v>
      </c>
      <c r="E24" s="34">
        <v>12.5</v>
      </c>
      <c r="F24" s="24">
        <f t="shared" si="0"/>
        <v>24.5</v>
      </c>
    </row>
    <row r="25" spans="1:6" ht="16.5" thickBot="1" x14ac:dyDescent="0.3">
      <c r="A25" s="29">
        <v>22</v>
      </c>
      <c r="B25" s="29" t="s">
        <v>111</v>
      </c>
      <c r="C25" s="34">
        <v>0.75</v>
      </c>
      <c r="D25" s="34">
        <v>0.75</v>
      </c>
      <c r="E25" s="34">
        <v>22.5</v>
      </c>
      <c r="F25" s="24">
        <f t="shared" si="0"/>
        <v>24</v>
      </c>
    </row>
    <row r="26" spans="1:6" ht="16.5" thickBot="1" x14ac:dyDescent="0.3">
      <c r="A26" s="29">
        <v>23</v>
      </c>
      <c r="B26" s="29" t="s">
        <v>130</v>
      </c>
      <c r="C26" s="34">
        <v>2</v>
      </c>
      <c r="D26" s="34">
        <v>5.25</v>
      </c>
      <c r="E26" s="34">
        <v>17</v>
      </c>
      <c r="F26" s="24">
        <f t="shared" si="0"/>
        <v>24.25</v>
      </c>
    </row>
    <row r="27" spans="1:6" ht="16.5" thickBot="1" x14ac:dyDescent="0.3">
      <c r="A27" s="29">
        <v>24</v>
      </c>
      <c r="B27" s="29" t="s">
        <v>114</v>
      </c>
      <c r="C27" s="34">
        <v>1.25</v>
      </c>
      <c r="D27" s="34">
        <v>7</v>
      </c>
      <c r="E27" s="34">
        <v>16</v>
      </c>
      <c r="F27" s="24">
        <f t="shared" si="0"/>
        <v>24.25</v>
      </c>
    </row>
    <row r="28" spans="1:6" ht="16.5" thickBot="1" x14ac:dyDescent="0.3">
      <c r="A28" s="29">
        <v>25</v>
      </c>
      <c r="B28" s="29" t="s">
        <v>123</v>
      </c>
      <c r="C28" s="34">
        <v>11.25</v>
      </c>
      <c r="D28" s="34">
        <v>4.25</v>
      </c>
      <c r="E28" s="34">
        <v>7.5</v>
      </c>
      <c r="F28" s="24">
        <f t="shared" si="0"/>
        <v>23</v>
      </c>
    </row>
    <row r="29" spans="1:6" ht="16.5" thickBot="1" x14ac:dyDescent="0.3">
      <c r="A29" s="29">
        <v>26</v>
      </c>
      <c r="B29" s="29" t="s">
        <v>128</v>
      </c>
      <c r="C29" s="34">
        <v>8.75</v>
      </c>
      <c r="D29" s="34">
        <v>10.75</v>
      </c>
      <c r="E29" s="34">
        <v>3.5</v>
      </c>
      <c r="F29" s="24">
        <f t="shared" si="0"/>
        <v>23</v>
      </c>
    </row>
    <row r="30" spans="1:6" ht="16.5" thickBot="1" x14ac:dyDescent="0.3">
      <c r="A30" s="29">
        <v>27</v>
      </c>
      <c r="B30" s="29" t="s">
        <v>146</v>
      </c>
      <c r="C30" s="34">
        <v>4.75</v>
      </c>
      <c r="D30" s="34">
        <v>9.25</v>
      </c>
      <c r="E30" s="34">
        <v>8.5</v>
      </c>
      <c r="F30" s="24">
        <f t="shared" si="0"/>
        <v>22.5</v>
      </c>
    </row>
    <row r="31" spans="1:6" ht="16.5" thickBot="1" x14ac:dyDescent="0.3">
      <c r="A31" s="29">
        <v>28</v>
      </c>
      <c r="B31" s="29" t="s">
        <v>150</v>
      </c>
      <c r="C31" s="34">
        <v>4</v>
      </c>
      <c r="D31" s="34">
        <v>11.5</v>
      </c>
      <c r="E31" s="34">
        <v>6.5</v>
      </c>
      <c r="F31" s="24">
        <f t="shared" si="0"/>
        <v>22</v>
      </c>
    </row>
    <row r="32" spans="1:6" ht="16.5" thickBot="1" x14ac:dyDescent="0.3">
      <c r="A32" s="29">
        <v>29</v>
      </c>
      <c r="B32" s="29" t="s">
        <v>119</v>
      </c>
      <c r="C32" s="34">
        <v>2.5</v>
      </c>
      <c r="D32" s="34">
        <v>2.25</v>
      </c>
      <c r="E32" s="34">
        <v>18</v>
      </c>
      <c r="F32" s="24">
        <f t="shared" si="0"/>
        <v>22.75</v>
      </c>
    </row>
    <row r="33" spans="1:6" ht="16.5" thickBot="1" x14ac:dyDescent="0.3">
      <c r="A33" s="29">
        <v>30</v>
      </c>
      <c r="B33" s="29" t="s">
        <v>138</v>
      </c>
      <c r="C33" s="34">
        <v>10.75</v>
      </c>
      <c r="D33" s="34">
        <v>6.5</v>
      </c>
      <c r="E33" s="34">
        <v>3</v>
      </c>
      <c r="F33" s="24">
        <f t="shared" si="0"/>
        <v>20.25</v>
      </c>
    </row>
    <row r="34" spans="1:6" ht="16.5" thickBot="1" x14ac:dyDescent="0.3">
      <c r="A34" s="29">
        <v>31</v>
      </c>
      <c r="B34" s="29" t="s">
        <v>109</v>
      </c>
      <c r="C34" s="34">
        <v>2.75</v>
      </c>
      <c r="D34" s="34">
        <v>8.75</v>
      </c>
      <c r="E34" s="34">
        <v>8</v>
      </c>
      <c r="F34" s="24">
        <f t="shared" si="0"/>
        <v>19.5</v>
      </c>
    </row>
    <row r="35" spans="1:6" ht="16.5" thickBot="1" x14ac:dyDescent="0.3">
      <c r="A35" s="29">
        <v>32</v>
      </c>
      <c r="B35" s="29" t="s">
        <v>121</v>
      </c>
      <c r="C35" s="34">
        <v>5.5</v>
      </c>
      <c r="D35" s="34">
        <v>3.75</v>
      </c>
      <c r="E35" s="34">
        <v>9.5</v>
      </c>
      <c r="F35" s="24">
        <f t="shared" si="0"/>
        <v>18.75</v>
      </c>
    </row>
    <row r="36" spans="1:6" ht="16.5" thickBot="1" x14ac:dyDescent="0.3">
      <c r="A36" s="29">
        <v>33</v>
      </c>
      <c r="B36" s="29" t="s">
        <v>147</v>
      </c>
      <c r="C36" s="34">
        <v>6</v>
      </c>
      <c r="D36" s="34">
        <v>3</v>
      </c>
      <c r="E36" s="34">
        <v>10</v>
      </c>
      <c r="F36" s="24">
        <f t="shared" si="0"/>
        <v>19</v>
      </c>
    </row>
    <row r="37" spans="1:6" ht="16.5" thickBot="1" x14ac:dyDescent="0.3">
      <c r="A37" s="29">
        <v>34</v>
      </c>
      <c r="B37" s="29" t="s">
        <v>113</v>
      </c>
      <c r="C37" s="34">
        <v>7.75</v>
      </c>
      <c r="D37" s="34">
        <v>6</v>
      </c>
      <c r="E37" s="34">
        <v>4.5</v>
      </c>
      <c r="F37" s="24">
        <f t="shared" si="0"/>
        <v>18.25</v>
      </c>
    </row>
    <row r="38" spans="1:6" ht="16.5" thickBot="1" x14ac:dyDescent="0.3">
      <c r="A38" s="29">
        <v>35</v>
      </c>
      <c r="B38" s="29" t="s">
        <v>144</v>
      </c>
      <c r="C38" s="34">
        <v>11</v>
      </c>
      <c r="D38" s="34">
        <v>2</v>
      </c>
      <c r="E38" s="34">
        <v>5</v>
      </c>
      <c r="F38" s="24">
        <f t="shared" si="0"/>
        <v>18</v>
      </c>
    </row>
    <row r="39" spans="1:6" ht="16.5" thickBot="1" x14ac:dyDescent="0.3">
      <c r="A39" s="29">
        <v>36</v>
      </c>
      <c r="B39" s="29" t="s">
        <v>125</v>
      </c>
      <c r="C39" s="34">
        <v>8.25</v>
      </c>
      <c r="D39" s="34">
        <v>8.25</v>
      </c>
      <c r="E39" s="34">
        <v>1</v>
      </c>
      <c r="F39" s="24">
        <f t="shared" si="0"/>
        <v>17.5</v>
      </c>
    </row>
    <row r="40" spans="1:6" ht="16.5" thickBot="1" x14ac:dyDescent="0.3">
      <c r="A40" s="29">
        <v>37</v>
      </c>
      <c r="B40" s="29" t="s">
        <v>115</v>
      </c>
      <c r="C40" s="34">
        <v>3.25</v>
      </c>
      <c r="D40" s="34">
        <v>1.25</v>
      </c>
      <c r="E40" s="34">
        <v>13</v>
      </c>
      <c r="F40" s="24">
        <f t="shared" si="0"/>
        <v>17.5</v>
      </c>
    </row>
    <row r="41" spans="1:6" ht="16.5" thickBot="1" x14ac:dyDescent="0.3">
      <c r="A41" s="29">
        <v>38</v>
      </c>
      <c r="B41" s="29" t="s">
        <v>153</v>
      </c>
      <c r="C41" s="34">
        <v>4.5</v>
      </c>
      <c r="D41" s="34">
        <v>1</v>
      </c>
      <c r="E41" s="34">
        <v>11.5</v>
      </c>
      <c r="F41" s="24">
        <f t="shared" si="0"/>
        <v>17</v>
      </c>
    </row>
    <row r="42" spans="1:6" ht="16.5" thickBot="1" x14ac:dyDescent="0.3">
      <c r="A42" s="29">
        <v>39</v>
      </c>
      <c r="B42" s="29" t="s">
        <v>116</v>
      </c>
      <c r="C42" s="34">
        <v>4.25</v>
      </c>
      <c r="D42" s="34">
        <v>1.75</v>
      </c>
      <c r="E42" s="34">
        <v>9</v>
      </c>
      <c r="F42" s="24">
        <f t="shared" si="0"/>
        <v>15</v>
      </c>
    </row>
    <row r="43" spans="1:6" ht="16.5" thickBot="1" x14ac:dyDescent="0.3">
      <c r="A43" s="29">
        <v>40</v>
      </c>
      <c r="B43" s="29" t="s">
        <v>149</v>
      </c>
      <c r="C43" s="34">
        <v>10.5</v>
      </c>
      <c r="D43" s="34">
        <v>0.25</v>
      </c>
      <c r="E43" s="34">
        <v>4</v>
      </c>
      <c r="F43" s="24">
        <f t="shared" si="0"/>
        <v>14.75</v>
      </c>
    </row>
    <row r="44" spans="1:6" ht="16.5" thickBot="1" x14ac:dyDescent="0.3">
      <c r="A44" s="29">
        <v>41</v>
      </c>
      <c r="B44" s="29" t="s">
        <v>136</v>
      </c>
      <c r="C44" s="34">
        <v>6.75</v>
      </c>
      <c r="D44" s="34">
        <v>0.5</v>
      </c>
      <c r="E44" s="34">
        <v>7</v>
      </c>
      <c r="F44" s="24">
        <f t="shared" si="0"/>
        <v>14.25</v>
      </c>
    </row>
    <row r="45" spans="1:6" ht="16.5" thickBot="1" x14ac:dyDescent="0.3">
      <c r="A45" s="29">
        <v>42</v>
      </c>
      <c r="B45" s="29" t="s">
        <v>151</v>
      </c>
      <c r="C45" s="34">
        <v>3.75</v>
      </c>
      <c r="D45" s="34">
        <v>1.5</v>
      </c>
      <c r="E45" s="34">
        <v>6</v>
      </c>
      <c r="F45" s="24">
        <f t="shared" si="0"/>
        <v>11.25</v>
      </c>
    </row>
    <row r="46" spans="1:6" ht="16.5" thickBot="1" x14ac:dyDescent="0.3">
      <c r="A46" s="29">
        <v>43</v>
      </c>
      <c r="B46" s="29" t="s">
        <v>127</v>
      </c>
      <c r="C46" s="34">
        <v>6.5</v>
      </c>
      <c r="D46" s="34">
        <v>2.75</v>
      </c>
      <c r="E46" s="34">
        <v>2</v>
      </c>
      <c r="F46" s="24">
        <f t="shared" si="0"/>
        <v>11.25</v>
      </c>
    </row>
    <row r="47" spans="1:6" ht="16.5" thickBot="1" x14ac:dyDescent="0.3">
      <c r="A47" s="29">
        <v>44</v>
      </c>
      <c r="B47" s="29" t="s">
        <v>124</v>
      </c>
      <c r="C47" s="34">
        <v>3.5</v>
      </c>
      <c r="D47" s="34">
        <v>6.75</v>
      </c>
      <c r="E47" s="34">
        <v>0.5</v>
      </c>
      <c r="F47" s="24">
        <f t="shared" si="0"/>
        <v>10.75</v>
      </c>
    </row>
    <row r="48" spans="1:6" ht="16.5" thickBot="1" x14ac:dyDescent="0.3">
      <c r="A48" s="29">
        <v>45</v>
      </c>
      <c r="B48" s="29" t="s">
        <v>129</v>
      </c>
      <c r="C48" s="34">
        <v>1</v>
      </c>
      <c r="D48" s="34">
        <v>7.5</v>
      </c>
      <c r="E48" s="34">
        <v>1.5</v>
      </c>
      <c r="F48" s="24">
        <f t="shared" si="0"/>
        <v>10</v>
      </c>
    </row>
    <row r="49" spans="1:6" ht="16.5" thickBot="1" x14ac:dyDescent="0.3">
      <c r="A49" s="29">
        <v>46</v>
      </c>
      <c r="B49" s="29" t="s">
        <v>131</v>
      </c>
      <c r="C49" s="34">
        <v>2.25</v>
      </c>
      <c r="D49" s="34">
        <v>3.5</v>
      </c>
      <c r="E49" s="34">
        <v>2.5</v>
      </c>
      <c r="F49" s="24">
        <f t="shared" si="0"/>
        <v>8.25</v>
      </c>
    </row>
  </sheetData>
  <sheetProtection algorithmName="SHA-512" hashValue="idpQOvnkbVwpkZZ7mDujdrIqcdRsp5TyPQ+zi0Ns9ir+HRiDpOGBE+FWO+HuizEOHbeApctORUjCUurmWt0lLA==" saltValue="0xCW4aoKPo+jSwcEaMBp6w==" spinCount="100000" sheet="1" objects="1" scenarios="1" selectLockedCells="1" selectUnlockedCells="1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pane ySplit="3" topLeftCell="A30" activePane="bottomLeft" state="frozen"/>
      <selection pane="bottomLeft" activeCell="A3" sqref="A3:D49"/>
    </sheetView>
  </sheetViews>
  <sheetFormatPr defaultRowHeight="15.75" x14ac:dyDescent="0.25"/>
  <cols>
    <col min="1" max="1" width="7" style="1" bestFit="1" customWidth="1"/>
    <col min="2" max="2" width="43.7109375" style="5" bestFit="1" customWidth="1"/>
    <col min="3" max="3" width="15" style="1" customWidth="1"/>
    <col min="4" max="4" width="13" style="1" customWidth="1"/>
    <col min="7" max="7" width="16.85546875" customWidth="1"/>
  </cols>
  <sheetData>
    <row r="1" spans="1:8" ht="16.5" thickBot="1" x14ac:dyDescent="0.3">
      <c r="A1" s="54" t="s">
        <v>76</v>
      </c>
      <c r="B1" s="54"/>
      <c r="C1" s="54"/>
      <c r="D1" s="54"/>
    </row>
    <row r="2" spans="1:8" ht="16.5" thickBot="1" x14ac:dyDescent="0.3"/>
    <row r="3" spans="1:8" ht="63.75" thickBot="1" x14ac:dyDescent="0.3">
      <c r="A3" s="13" t="s">
        <v>68</v>
      </c>
      <c r="B3" s="11" t="s">
        <v>89</v>
      </c>
      <c r="C3" s="12" t="s">
        <v>67</v>
      </c>
      <c r="D3" s="11" t="s">
        <v>66</v>
      </c>
      <c r="G3" s="10" t="s">
        <v>65</v>
      </c>
      <c r="H3" s="9">
        <v>0.25</v>
      </c>
    </row>
    <row r="4" spans="1:8" ht="16.5" thickBot="1" x14ac:dyDescent="0.3">
      <c r="A4" s="7">
        <v>1</v>
      </c>
      <c r="B4" s="8" t="s">
        <v>118</v>
      </c>
      <c r="C4" s="37">
        <v>0.76585365853658538</v>
      </c>
      <c r="D4" s="7">
        <f t="shared" ref="D4:D49" si="0">A4*$H$3</f>
        <v>0.25</v>
      </c>
    </row>
    <row r="5" spans="1:8" ht="16.5" thickBot="1" x14ac:dyDescent="0.3">
      <c r="A5" s="7">
        <v>2</v>
      </c>
      <c r="B5" s="8" t="s">
        <v>140</v>
      </c>
      <c r="C5" s="37">
        <v>0.80303030303030298</v>
      </c>
      <c r="D5" s="7">
        <f t="shared" si="0"/>
        <v>0.5</v>
      </c>
    </row>
    <row r="6" spans="1:8" ht="16.5" thickBot="1" x14ac:dyDescent="0.3">
      <c r="A6" s="7">
        <v>3</v>
      </c>
      <c r="B6" s="8" t="s">
        <v>111</v>
      </c>
      <c r="C6" s="37">
        <v>0.81588447653429608</v>
      </c>
      <c r="D6" s="7">
        <f t="shared" si="0"/>
        <v>0.75</v>
      </c>
    </row>
    <row r="7" spans="1:8" ht="16.5" thickBot="1" x14ac:dyDescent="0.3">
      <c r="A7" s="7">
        <v>4</v>
      </c>
      <c r="B7" s="8" t="s">
        <v>129</v>
      </c>
      <c r="C7" s="37">
        <v>0.82648401826484019</v>
      </c>
      <c r="D7" s="7">
        <f t="shared" si="0"/>
        <v>1</v>
      </c>
    </row>
    <row r="8" spans="1:8" ht="16.5" thickBot="1" x14ac:dyDescent="0.3">
      <c r="A8" s="7">
        <v>5</v>
      </c>
      <c r="B8" s="8" t="s">
        <v>114</v>
      </c>
      <c r="C8" s="37">
        <v>0.83644859813084116</v>
      </c>
      <c r="D8" s="7">
        <f t="shared" si="0"/>
        <v>1.25</v>
      </c>
    </row>
    <row r="9" spans="1:8" ht="16.5" thickBot="1" x14ac:dyDescent="0.3">
      <c r="A9" s="7">
        <v>6</v>
      </c>
      <c r="B9" s="8" t="s">
        <v>137</v>
      </c>
      <c r="C9" s="37">
        <v>0.84691358024691354</v>
      </c>
      <c r="D9" s="7">
        <f t="shared" si="0"/>
        <v>1.5</v>
      </c>
    </row>
    <row r="10" spans="1:8" ht="16.5" thickBot="1" x14ac:dyDescent="0.3">
      <c r="A10" s="7">
        <v>7</v>
      </c>
      <c r="B10" s="8" t="s">
        <v>132</v>
      </c>
      <c r="C10" s="37">
        <v>0.86466165413533835</v>
      </c>
      <c r="D10" s="7">
        <f t="shared" si="0"/>
        <v>1.75</v>
      </c>
    </row>
    <row r="11" spans="1:8" ht="16.5" thickBot="1" x14ac:dyDescent="0.3">
      <c r="A11" s="7">
        <v>8</v>
      </c>
      <c r="B11" s="8" t="s">
        <v>130</v>
      </c>
      <c r="C11" s="37">
        <v>0.86842105263157898</v>
      </c>
      <c r="D11" s="7">
        <f t="shared" si="0"/>
        <v>2</v>
      </c>
    </row>
    <row r="12" spans="1:8" ht="16.5" thickBot="1" x14ac:dyDescent="0.3">
      <c r="A12" s="7">
        <v>9</v>
      </c>
      <c r="B12" s="8" t="s">
        <v>131</v>
      </c>
      <c r="C12" s="37">
        <v>0.87290969899665549</v>
      </c>
      <c r="D12" s="7">
        <f t="shared" si="0"/>
        <v>2.25</v>
      </c>
    </row>
    <row r="13" spans="1:8" ht="16.5" thickBot="1" x14ac:dyDescent="0.3">
      <c r="A13" s="7">
        <v>10</v>
      </c>
      <c r="B13" s="8" t="s">
        <v>119</v>
      </c>
      <c r="C13" s="37">
        <v>0.87390424814565071</v>
      </c>
      <c r="D13" s="7">
        <f t="shared" si="0"/>
        <v>2.5</v>
      </c>
    </row>
    <row r="14" spans="1:8" ht="16.5" thickBot="1" x14ac:dyDescent="0.3">
      <c r="A14" s="7">
        <v>11</v>
      </c>
      <c r="B14" s="8" t="s">
        <v>109</v>
      </c>
      <c r="C14" s="37">
        <v>0.87699742930591262</v>
      </c>
      <c r="D14" s="7">
        <f t="shared" si="0"/>
        <v>2.75</v>
      </c>
    </row>
    <row r="15" spans="1:8" ht="16.5" thickBot="1" x14ac:dyDescent="0.3">
      <c r="A15" s="7">
        <v>12</v>
      </c>
      <c r="B15" s="8" t="s">
        <v>120</v>
      </c>
      <c r="C15" s="37">
        <v>0.87763894872899617</v>
      </c>
      <c r="D15" s="7">
        <f t="shared" si="0"/>
        <v>3</v>
      </c>
    </row>
    <row r="16" spans="1:8" ht="16.5" thickBot="1" x14ac:dyDescent="0.3">
      <c r="A16" s="7">
        <v>13</v>
      </c>
      <c r="B16" s="8" t="s">
        <v>115</v>
      </c>
      <c r="C16" s="37">
        <v>0.89265982636148378</v>
      </c>
      <c r="D16" s="7">
        <f t="shared" si="0"/>
        <v>3.25</v>
      </c>
    </row>
    <row r="17" spans="1:4" ht="16.5" thickBot="1" x14ac:dyDescent="0.3">
      <c r="A17" s="7">
        <v>14</v>
      </c>
      <c r="B17" s="8" t="s">
        <v>124</v>
      </c>
      <c r="C17" s="37">
        <v>0.8970588235294118</v>
      </c>
      <c r="D17" s="7">
        <f t="shared" si="0"/>
        <v>3.5</v>
      </c>
    </row>
    <row r="18" spans="1:4" ht="16.5" thickBot="1" x14ac:dyDescent="0.3">
      <c r="A18" s="7">
        <v>15</v>
      </c>
      <c r="B18" s="8" t="s">
        <v>151</v>
      </c>
      <c r="C18" s="37">
        <v>0.89830508474576276</v>
      </c>
      <c r="D18" s="7">
        <f t="shared" si="0"/>
        <v>3.75</v>
      </c>
    </row>
    <row r="19" spans="1:4" ht="16.5" thickBot="1" x14ac:dyDescent="0.3">
      <c r="A19" s="7">
        <v>16</v>
      </c>
      <c r="B19" s="8" t="s">
        <v>150</v>
      </c>
      <c r="C19" s="37">
        <v>0.90322580645161288</v>
      </c>
      <c r="D19" s="7">
        <f t="shared" si="0"/>
        <v>4</v>
      </c>
    </row>
    <row r="20" spans="1:4" ht="16.5" thickBot="1" x14ac:dyDescent="0.3">
      <c r="A20" s="7">
        <v>17</v>
      </c>
      <c r="B20" s="8" t="s">
        <v>116</v>
      </c>
      <c r="C20" s="37">
        <v>0.90571049136786186</v>
      </c>
      <c r="D20" s="7">
        <f t="shared" si="0"/>
        <v>4.25</v>
      </c>
    </row>
    <row r="21" spans="1:4" ht="16.5" thickBot="1" x14ac:dyDescent="0.3">
      <c r="A21" s="7">
        <v>18</v>
      </c>
      <c r="B21" s="8" t="s">
        <v>153</v>
      </c>
      <c r="C21" s="37">
        <v>0.90714285714285714</v>
      </c>
      <c r="D21" s="7">
        <f t="shared" si="0"/>
        <v>4.5</v>
      </c>
    </row>
    <row r="22" spans="1:4" ht="16.5" thickBot="1" x14ac:dyDescent="0.3">
      <c r="A22" s="7">
        <v>19</v>
      </c>
      <c r="B22" s="8" t="s">
        <v>146</v>
      </c>
      <c r="C22" s="37">
        <v>0.90722891566265063</v>
      </c>
      <c r="D22" s="7">
        <f t="shared" si="0"/>
        <v>4.75</v>
      </c>
    </row>
    <row r="23" spans="1:4" ht="16.5" thickBot="1" x14ac:dyDescent="0.3">
      <c r="A23" s="7">
        <v>20</v>
      </c>
      <c r="B23" s="8" t="s">
        <v>145</v>
      </c>
      <c r="C23" s="37">
        <v>0.9111791730474732</v>
      </c>
      <c r="D23" s="7">
        <f t="shared" si="0"/>
        <v>5</v>
      </c>
    </row>
    <row r="24" spans="1:4" ht="16.5" thickBot="1" x14ac:dyDescent="0.3">
      <c r="A24" s="7">
        <v>21</v>
      </c>
      <c r="B24" s="8" t="s">
        <v>112</v>
      </c>
      <c r="C24" s="37">
        <v>0.91304347826086951</v>
      </c>
      <c r="D24" s="7">
        <f t="shared" si="0"/>
        <v>5.25</v>
      </c>
    </row>
    <row r="25" spans="1:4" ht="16.5" thickBot="1" x14ac:dyDescent="0.3">
      <c r="A25" s="7">
        <v>22</v>
      </c>
      <c r="B25" s="8" t="s">
        <v>121</v>
      </c>
      <c r="C25" s="37">
        <v>0.9140625</v>
      </c>
      <c r="D25" s="7">
        <f t="shared" si="0"/>
        <v>5.5</v>
      </c>
    </row>
    <row r="26" spans="1:4" ht="16.5" thickBot="1" x14ac:dyDescent="0.3">
      <c r="A26" s="7">
        <v>23</v>
      </c>
      <c r="B26" s="8" t="s">
        <v>154</v>
      </c>
      <c r="C26" s="37">
        <v>0.91459999999999997</v>
      </c>
      <c r="D26" s="7">
        <f t="shared" si="0"/>
        <v>5.75</v>
      </c>
    </row>
    <row r="27" spans="1:4" ht="16.5" thickBot="1" x14ac:dyDescent="0.3">
      <c r="A27" s="7">
        <v>24</v>
      </c>
      <c r="B27" s="8" t="s">
        <v>147</v>
      </c>
      <c r="C27" s="37">
        <v>0.91666666666666663</v>
      </c>
      <c r="D27" s="7">
        <f t="shared" si="0"/>
        <v>6</v>
      </c>
    </row>
    <row r="28" spans="1:4" ht="16.5" thickBot="1" x14ac:dyDescent="0.3">
      <c r="A28" s="7">
        <v>25</v>
      </c>
      <c r="B28" s="8" t="s">
        <v>133</v>
      </c>
      <c r="C28" s="37">
        <v>0.91913746630727766</v>
      </c>
      <c r="D28" s="7">
        <f t="shared" si="0"/>
        <v>6.25</v>
      </c>
    </row>
    <row r="29" spans="1:4" ht="16.5" thickBot="1" x14ac:dyDescent="0.3">
      <c r="A29" s="7">
        <v>26</v>
      </c>
      <c r="B29" s="8" t="s">
        <v>127</v>
      </c>
      <c r="C29" s="37">
        <v>0.92592592592592593</v>
      </c>
      <c r="D29" s="7">
        <f t="shared" si="0"/>
        <v>6.5</v>
      </c>
    </row>
    <row r="30" spans="1:4" ht="16.5" thickBot="1" x14ac:dyDescent="0.3">
      <c r="A30" s="7">
        <v>27</v>
      </c>
      <c r="B30" s="8" t="s">
        <v>136</v>
      </c>
      <c r="C30" s="37">
        <v>0.93243243243243246</v>
      </c>
      <c r="D30" s="7">
        <f t="shared" si="0"/>
        <v>6.75</v>
      </c>
    </row>
    <row r="31" spans="1:4" ht="16.5" thickBot="1" x14ac:dyDescent="0.3">
      <c r="A31" s="7">
        <v>28</v>
      </c>
      <c r="B31" s="8" t="s">
        <v>142</v>
      </c>
      <c r="C31" s="37">
        <v>0.94117647058823528</v>
      </c>
      <c r="D31" s="7">
        <f t="shared" si="0"/>
        <v>7</v>
      </c>
    </row>
    <row r="32" spans="1:4" ht="16.5" thickBot="1" x14ac:dyDescent="0.3">
      <c r="A32" s="7">
        <v>29</v>
      </c>
      <c r="B32" s="8" t="s">
        <v>139</v>
      </c>
      <c r="C32" s="37">
        <v>0.94237918215613381</v>
      </c>
      <c r="D32" s="7">
        <f t="shared" si="0"/>
        <v>7.25</v>
      </c>
    </row>
    <row r="33" spans="1:4" ht="16.5" thickBot="1" x14ac:dyDescent="0.3">
      <c r="A33" s="7">
        <v>30</v>
      </c>
      <c r="B33" s="8" t="s">
        <v>110</v>
      </c>
      <c r="C33" s="37">
        <v>0.94311377245508987</v>
      </c>
      <c r="D33" s="7">
        <f t="shared" si="0"/>
        <v>7.5</v>
      </c>
    </row>
    <row r="34" spans="1:4" ht="16.5" thickBot="1" x14ac:dyDescent="0.3">
      <c r="A34" s="7">
        <v>31</v>
      </c>
      <c r="B34" s="8" t="s">
        <v>113</v>
      </c>
      <c r="C34" s="37">
        <v>0.94754098360655736</v>
      </c>
      <c r="D34" s="7">
        <f t="shared" si="0"/>
        <v>7.75</v>
      </c>
    </row>
    <row r="35" spans="1:4" ht="16.5" thickBot="1" x14ac:dyDescent="0.3">
      <c r="A35" s="7">
        <v>32</v>
      </c>
      <c r="B35" s="8" t="s">
        <v>134</v>
      </c>
      <c r="C35" s="37">
        <v>0.94877049180327866</v>
      </c>
      <c r="D35" s="7">
        <f t="shared" si="0"/>
        <v>8</v>
      </c>
    </row>
    <row r="36" spans="1:4" ht="16.5" thickBot="1" x14ac:dyDescent="0.3">
      <c r="A36" s="7">
        <v>33</v>
      </c>
      <c r="B36" s="8" t="s">
        <v>125</v>
      </c>
      <c r="C36" s="37">
        <v>0.95128205128205123</v>
      </c>
      <c r="D36" s="7">
        <f t="shared" si="0"/>
        <v>8.25</v>
      </c>
    </row>
    <row r="37" spans="1:4" ht="16.5" thickBot="1" x14ac:dyDescent="0.3">
      <c r="A37" s="7">
        <v>34</v>
      </c>
      <c r="B37" s="8" t="s">
        <v>122</v>
      </c>
      <c r="C37" s="37">
        <v>0.95286195286195285</v>
      </c>
      <c r="D37" s="7">
        <f t="shared" si="0"/>
        <v>8.5</v>
      </c>
    </row>
    <row r="38" spans="1:4" ht="16.5" thickBot="1" x14ac:dyDescent="0.3">
      <c r="A38" s="7">
        <v>35</v>
      </c>
      <c r="B38" s="8" t="s">
        <v>128</v>
      </c>
      <c r="C38" s="37">
        <v>0.95305164319248825</v>
      </c>
      <c r="D38" s="7">
        <f t="shared" si="0"/>
        <v>8.75</v>
      </c>
    </row>
    <row r="39" spans="1:4" ht="16.5" thickBot="1" x14ac:dyDescent="0.3">
      <c r="A39" s="7">
        <v>36</v>
      </c>
      <c r="B39" s="8" t="s">
        <v>135</v>
      </c>
      <c r="C39" s="37">
        <v>0.95394736842105265</v>
      </c>
      <c r="D39" s="7">
        <f t="shared" si="0"/>
        <v>9</v>
      </c>
    </row>
    <row r="40" spans="1:4" ht="16.5" thickBot="1" x14ac:dyDescent="0.3">
      <c r="A40" s="7">
        <v>37</v>
      </c>
      <c r="B40" s="8" t="s">
        <v>148</v>
      </c>
      <c r="C40" s="37">
        <v>0.95614035087719296</v>
      </c>
      <c r="D40" s="7">
        <f t="shared" si="0"/>
        <v>9.25</v>
      </c>
    </row>
    <row r="41" spans="1:4" ht="16.5" thickBot="1" x14ac:dyDescent="0.3">
      <c r="A41" s="7">
        <v>38</v>
      </c>
      <c r="B41" s="8" t="s">
        <v>152</v>
      </c>
      <c r="C41" s="37">
        <v>0.95890410958904104</v>
      </c>
      <c r="D41" s="7">
        <f t="shared" si="0"/>
        <v>9.5</v>
      </c>
    </row>
    <row r="42" spans="1:4" ht="16.5" thickBot="1" x14ac:dyDescent="0.3">
      <c r="A42" s="7">
        <v>39</v>
      </c>
      <c r="B42" s="17" t="s">
        <v>117</v>
      </c>
      <c r="C42" s="37">
        <v>0.95950155763239875</v>
      </c>
      <c r="D42" s="7">
        <f t="shared" si="0"/>
        <v>9.75</v>
      </c>
    </row>
    <row r="43" spans="1:4" ht="16.5" thickBot="1" x14ac:dyDescent="0.3">
      <c r="A43" s="7">
        <v>40</v>
      </c>
      <c r="B43" s="17" t="s">
        <v>126</v>
      </c>
      <c r="C43" s="37">
        <v>0.95980392156862748</v>
      </c>
      <c r="D43" s="7">
        <f t="shared" si="0"/>
        <v>10</v>
      </c>
    </row>
    <row r="44" spans="1:4" ht="16.5" thickBot="1" x14ac:dyDescent="0.3">
      <c r="A44" s="7">
        <v>41</v>
      </c>
      <c r="B44" s="17" t="s">
        <v>143</v>
      </c>
      <c r="C44" s="37">
        <v>0.97580645161290325</v>
      </c>
      <c r="D44" s="7">
        <f t="shared" si="0"/>
        <v>10.25</v>
      </c>
    </row>
    <row r="45" spans="1:4" ht="16.5" thickBot="1" x14ac:dyDescent="0.3">
      <c r="A45" s="7">
        <v>42</v>
      </c>
      <c r="B45" s="17" t="s">
        <v>149</v>
      </c>
      <c r="C45" s="37">
        <v>0.98113207547169812</v>
      </c>
      <c r="D45" s="7">
        <f t="shared" si="0"/>
        <v>10.5</v>
      </c>
    </row>
    <row r="46" spans="1:4" ht="16.5" thickBot="1" x14ac:dyDescent="0.3">
      <c r="A46" s="7">
        <v>43</v>
      </c>
      <c r="B46" s="17" t="s">
        <v>138</v>
      </c>
      <c r="C46" s="37">
        <v>0.98723404255319147</v>
      </c>
      <c r="D46" s="7">
        <f t="shared" si="0"/>
        <v>10.75</v>
      </c>
    </row>
    <row r="47" spans="1:4" ht="16.5" thickBot="1" x14ac:dyDescent="0.3">
      <c r="A47" s="7">
        <v>44</v>
      </c>
      <c r="B47" s="17" t="s">
        <v>144</v>
      </c>
      <c r="C47" s="37">
        <v>0.98882681564245811</v>
      </c>
      <c r="D47" s="7">
        <f t="shared" si="0"/>
        <v>11</v>
      </c>
    </row>
    <row r="48" spans="1:4" ht="16.5" thickBot="1" x14ac:dyDescent="0.3">
      <c r="A48" s="7">
        <v>45</v>
      </c>
      <c r="B48" s="17" t="s">
        <v>123</v>
      </c>
      <c r="C48" s="37">
        <v>0.9925373134328358</v>
      </c>
      <c r="D48" s="7">
        <f t="shared" si="0"/>
        <v>11.25</v>
      </c>
    </row>
    <row r="49" spans="1:4" ht="16.5" thickBot="1" x14ac:dyDescent="0.3">
      <c r="A49" s="7">
        <v>46</v>
      </c>
      <c r="B49" s="17" t="s">
        <v>141</v>
      </c>
      <c r="C49" s="37">
        <v>1.0179640718562875</v>
      </c>
      <c r="D49" s="7">
        <f t="shared" si="0"/>
        <v>11.5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pane ySplit="3" topLeftCell="A4" activePane="bottomLeft" state="frozen"/>
      <selection pane="bottomLeft" activeCell="C40" sqref="C40"/>
    </sheetView>
  </sheetViews>
  <sheetFormatPr defaultRowHeight="15.75" x14ac:dyDescent="0.25"/>
  <cols>
    <col min="1" max="1" width="43.7109375" style="5" bestFit="1" customWidth="1"/>
    <col min="2" max="2" width="13.7109375" style="1" customWidth="1"/>
    <col min="3" max="3" width="12.28515625" style="1" customWidth="1"/>
    <col min="4" max="4" width="20" style="1" customWidth="1"/>
    <col min="5" max="16384" width="9.140625" style="1"/>
  </cols>
  <sheetData>
    <row r="1" spans="1:4" ht="16.5" thickBot="1" x14ac:dyDescent="0.3">
      <c r="A1" s="53" t="s">
        <v>91</v>
      </c>
      <c r="B1" s="53"/>
      <c r="C1" s="53"/>
      <c r="D1" s="53"/>
    </row>
    <row r="2" spans="1:4" ht="16.5" thickBot="1" x14ac:dyDescent="0.3"/>
    <row r="3" spans="1:4" ht="16.5" thickBot="1" x14ac:dyDescent="0.3">
      <c r="A3" s="11"/>
      <c r="B3" s="35" t="s">
        <v>88</v>
      </c>
      <c r="C3" s="35" t="s">
        <v>108</v>
      </c>
      <c r="D3" s="14" t="s">
        <v>86</v>
      </c>
    </row>
    <row r="4" spans="1:4" ht="16.5" thickBot="1" x14ac:dyDescent="0.3">
      <c r="A4" s="19" t="s">
        <v>87</v>
      </c>
      <c r="B4" s="18">
        <v>70180</v>
      </c>
      <c r="C4" s="18">
        <v>62384</v>
      </c>
      <c r="D4" s="36">
        <f>C4/B4</f>
        <v>0.88891422057566261</v>
      </c>
    </row>
    <row r="5" spans="1:4" ht="16.5" thickBot="1" x14ac:dyDescent="0.3">
      <c r="A5" s="55" t="s">
        <v>75</v>
      </c>
      <c r="B5" s="56"/>
      <c r="C5" s="56"/>
      <c r="D5" s="57"/>
    </row>
    <row r="6" spans="1:4" ht="16.5" thickBot="1" x14ac:dyDescent="0.3">
      <c r="A6" s="17" t="s">
        <v>156</v>
      </c>
      <c r="B6" s="16" t="s">
        <v>155</v>
      </c>
      <c r="C6" s="16" t="s">
        <v>155</v>
      </c>
      <c r="D6" s="37">
        <v>0.91459999999999997</v>
      </c>
    </row>
    <row r="7" spans="1:4" ht="16.5" thickBot="1" x14ac:dyDescent="0.3">
      <c r="A7" s="17" t="s">
        <v>109</v>
      </c>
      <c r="B7" s="16">
        <v>48625</v>
      </c>
      <c r="C7" s="16">
        <v>42644</v>
      </c>
      <c r="D7" s="37">
        <f t="shared" ref="D7:D18" si="0">C7/B7</f>
        <v>0.87699742930591262</v>
      </c>
    </row>
    <row r="8" spans="1:4" ht="16.5" thickBot="1" x14ac:dyDescent="0.3">
      <c r="A8" s="17" t="s">
        <v>110</v>
      </c>
      <c r="B8" s="16">
        <v>2338</v>
      </c>
      <c r="C8" s="16">
        <v>2205</v>
      </c>
      <c r="D8" s="37">
        <f t="shared" si="0"/>
        <v>0.94311377245508987</v>
      </c>
    </row>
    <row r="9" spans="1:4" ht="16.5" thickBot="1" x14ac:dyDescent="0.3">
      <c r="A9" s="17" t="s">
        <v>111</v>
      </c>
      <c r="B9" s="16">
        <v>277</v>
      </c>
      <c r="C9" s="16">
        <v>226</v>
      </c>
      <c r="D9" s="37">
        <f t="shared" si="0"/>
        <v>0.81588447653429608</v>
      </c>
    </row>
    <row r="10" spans="1:4" ht="16.5" thickBot="1" x14ac:dyDescent="0.3">
      <c r="A10" s="17" t="s">
        <v>112</v>
      </c>
      <c r="B10" s="16">
        <v>115</v>
      </c>
      <c r="C10" s="16">
        <v>105</v>
      </c>
      <c r="D10" s="37">
        <f t="shared" si="0"/>
        <v>0.91304347826086951</v>
      </c>
    </row>
    <row r="11" spans="1:4" ht="16.5" thickBot="1" x14ac:dyDescent="0.3">
      <c r="A11" s="17" t="s">
        <v>113</v>
      </c>
      <c r="B11" s="16">
        <v>305</v>
      </c>
      <c r="C11" s="16">
        <v>289</v>
      </c>
      <c r="D11" s="37">
        <f t="shared" si="0"/>
        <v>0.94754098360655736</v>
      </c>
    </row>
    <row r="12" spans="1:4" ht="16.5" thickBot="1" x14ac:dyDescent="0.3">
      <c r="A12" s="17" t="s">
        <v>114</v>
      </c>
      <c r="B12" s="16">
        <v>214</v>
      </c>
      <c r="C12" s="16">
        <v>179</v>
      </c>
      <c r="D12" s="37">
        <f t="shared" si="0"/>
        <v>0.83644859813084116</v>
      </c>
    </row>
    <row r="13" spans="1:4" ht="16.5" thickBot="1" x14ac:dyDescent="0.3">
      <c r="A13" s="17" t="s">
        <v>115</v>
      </c>
      <c r="B13" s="16">
        <v>1267</v>
      </c>
      <c r="C13" s="16">
        <v>1131</v>
      </c>
      <c r="D13" s="37">
        <f t="shared" si="0"/>
        <v>0.89265982636148378</v>
      </c>
    </row>
    <row r="14" spans="1:4" ht="16.5" thickBot="1" x14ac:dyDescent="0.3">
      <c r="A14" s="17" t="s">
        <v>116</v>
      </c>
      <c r="B14" s="16">
        <v>753</v>
      </c>
      <c r="C14" s="16">
        <v>682</v>
      </c>
      <c r="D14" s="37">
        <f t="shared" si="0"/>
        <v>0.90571049136786186</v>
      </c>
    </row>
    <row r="15" spans="1:4" ht="16.5" thickBot="1" x14ac:dyDescent="0.3">
      <c r="A15" s="17" t="s">
        <v>117</v>
      </c>
      <c r="B15" s="16">
        <v>963</v>
      </c>
      <c r="C15" s="16">
        <v>924</v>
      </c>
      <c r="D15" s="37">
        <f t="shared" si="0"/>
        <v>0.95950155763239875</v>
      </c>
    </row>
    <row r="16" spans="1:4" ht="16.5" thickBot="1" x14ac:dyDescent="0.3">
      <c r="A16" s="17" t="s">
        <v>118</v>
      </c>
      <c r="B16" s="16">
        <v>205</v>
      </c>
      <c r="C16" s="16">
        <v>157</v>
      </c>
      <c r="D16" s="37">
        <f t="shared" si="0"/>
        <v>0.76585365853658538</v>
      </c>
    </row>
    <row r="17" spans="1:4" ht="16.5" thickBot="1" x14ac:dyDescent="0.3">
      <c r="A17" s="17" t="s">
        <v>119</v>
      </c>
      <c r="B17" s="16">
        <v>1483</v>
      </c>
      <c r="C17" s="16">
        <v>1296</v>
      </c>
      <c r="D17" s="37">
        <f t="shared" si="0"/>
        <v>0.87390424814565071</v>
      </c>
    </row>
    <row r="18" spans="1:4" ht="16.5" thickBot="1" x14ac:dyDescent="0.3">
      <c r="A18" s="17" t="s">
        <v>120</v>
      </c>
      <c r="B18" s="16">
        <v>2321</v>
      </c>
      <c r="C18" s="16">
        <v>2037</v>
      </c>
      <c r="D18" s="37">
        <f t="shared" si="0"/>
        <v>0.87763894872899617</v>
      </c>
    </row>
    <row r="19" spans="1:4" ht="16.5" thickBot="1" x14ac:dyDescent="0.3">
      <c r="A19" s="55" t="s">
        <v>74</v>
      </c>
      <c r="B19" s="56"/>
      <c r="C19" s="56"/>
      <c r="D19" s="57"/>
    </row>
    <row r="20" spans="1:4" ht="16.5" thickBot="1" x14ac:dyDescent="0.3">
      <c r="A20" s="17" t="s">
        <v>121</v>
      </c>
      <c r="B20" s="16">
        <v>256</v>
      </c>
      <c r="C20" s="16">
        <v>234</v>
      </c>
      <c r="D20" s="37">
        <f t="shared" ref="D20:D45" si="1">C20/B20</f>
        <v>0.9140625</v>
      </c>
    </row>
    <row r="21" spans="1:4" ht="16.5" thickBot="1" x14ac:dyDescent="0.3">
      <c r="A21" s="17" t="s">
        <v>122</v>
      </c>
      <c r="B21" s="16">
        <v>297</v>
      </c>
      <c r="C21" s="16">
        <v>283</v>
      </c>
      <c r="D21" s="37">
        <f t="shared" si="1"/>
        <v>0.95286195286195285</v>
      </c>
    </row>
    <row r="22" spans="1:4" ht="16.5" thickBot="1" x14ac:dyDescent="0.3">
      <c r="A22" s="17" t="s">
        <v>123</v>
      </c>
      <c r="B22" s="16">
        <v>134</v>
      </c>
      <c r="C22" s="16">
        <v>133</v>
      </c>
      <c r="D22" s="37">
        <f t="shared" si="1"/>
        <v>0.9925373134328358</v>
      </c>
    </row>
    <row r="23" spans="1:4" ht="16.5" thickBot="1" x14ac:dyDescent="0.3">
      <c r="A23" s="17" t="s">
        <v>124</v>
      </c>
      <c r="B23" s="16">
        <v>136</v>
      </c>
      <c r="C23" s="16">
        <v>122</v>
      </c>
      <c r="D23" s="37">
        <f t="shared" si="1"/>
        <v>0.8970588235294118</v>
      </c>
    </row>
    <row r="24" spans="1:4" ht="16.5" thickBot="1" x14ac:dyDescent="0.3">
      <c r="A24" s="17" t="s">
        <v>125</v>
      </c>
      <c r="B24" s="16">
        <v>390</v>
      </c>
      <c r="C24" s="16">
        <v>371</v>
      </c>
      <c r="D24" s="37">
        <f t="shared" si="1"/>
        <v>0.95128205128205123</v>
      </c>
    </row>
    <row r="25" spans="1:4" ht="16.5" thickBot="1" x14ac:dyDescent="0.3">
      <c r="A25" s="17" t="s">
        <v>126</v>
      </c>
      <c r="B25" s="16">
        <v>1020</v>
      </c>
      <c r="C25" s="16">
        <v>979</v>
      </c>
      <c r="D25" s="37">
        <f t="shared" si="1"/>
        <v>0.95980392156862748</v>
      </c>
    </row>
    <row r="26" spans="1:4" ht="16.5" thickBot="1" x14ac:dyDescent="0.3">
      <c r="A26" s="17" t="s">
        <v>127</v>
      </c>
      <c r="B26" s="16">
        <v>108</v>
      </c>
      <c r="C26" s="16">
        <v>100</v>
      </c>
      <c r="D26" s="37">
        <f t="shared" si="1"/>
        <v>0.92592592592592593</v>
      </c>
    </row>
    <row r="27" spans="1:4" ht="16.5" thickBot="1" x14ac:dyDescent="0.3">
      <c r="A27" s="17" t="s">
        <v>128</v>
      </c>
      <c r="B27" s="16">
        <v>213</v>
      </c>
      <c r="C27" s="16">
        <v>203</v>
      </c>
      <c r="D27" s="37">
        <f t="shared" si="1"/>
        <v>0.95305164319248825</v>
      </c>
    </row>
    <row r="28" spans="1:4" ht="16.5" thickBot="1" x14ac:dyDescent="0.3">
      <c r="A28" s="17" t="s">
        <v>129</v>
      </c>
      <c r="B28" s="16">
        <v>219</v>
      </c>
      <c r="C28" s="16">
        <v>181</v>
      </c>
      <c r="D28" s="37">
        <f t="shared" si="1"/>
        <v>0.82648401826484019</v>
      </c>
    </row>
    <row r="29" spans="1:4" ht="16.5" thickBot="1" x14ac:dyDescent="0.3">
      <c r="A29" s="17" t="s">
        <v>130</v>
      </c>
      <c r="B29" s="16">
        <v>114</v>
      </c>
      <c r="C29" s="16">
        <v>99</v>
      </c>
      <c r="D29" s="37">
        <f t="shared" si="1"/>
        <v>0.86842105263157898</v>
      </c>
    </row>
    <row r="30" spans="1:4" ht="16.5" thickBot="1" x14ac:dyDescent="0.3">
      <c r="A30" s="17" t="s">
        <v>131</v>
      </c>
      <c r="B30" s="16">
        <v>299</v>
      </c>
      <c r="C30" s="16">
        <v>261</v>
      </c>
      <c r="D30" s="37">
        <f t="shared" si="1"/>
        <v>0.87290969899665549</v>
      </c>
    </row>
    <row r="31" spans="1:4" ht="16.5" thickBot="1" x14ac:dyDescent="0.3">
      <c r="A31" s="17" t="s">
        <v>132</v>
      </c>
      <c r="B31" s="16">
        <v>266</v>
      </c>
      <c r="C31" s="16">
        <v>230</v>
      </c>
      <c r="D31" s="37">
        <f t="shared" si="1"/>
        <v>0.86466165413533835</v>
      </c>
    </row>
    <row r="32" spans="1:4" ht="16.5" thickBot="1" x14ac:dyDescent="0.3">
      <c r="A32" s="17" t="s">
        <v>133</v>
      </c>
      <c r="B32" s="16">
        <v>371</v>
      </c>
      <c r="C32" s="16">
        <v>341</v>
      </c>
      <c r="D32" s="37">
        <f t="shared" si="1"/>
        <v>0.91913746630727766</v>
      </c>
    </row>
    <row r="33" spans="1:4" ht="16.5" thickBot="1" x14ac:dyDescent="0.3">
      <c r="A33" s="17" t="s">
        <v>134</v>
      </c>
      <c r="B33" s="16">
        <v>488</v>
      </c>
      <c r="C33" s="16">
        <v>463</v>
      </c>
      <c r="D33" s="37">
        <f t="shared" si="1"/>
        <v>0.94877049180327866</v>
      </c>
    </row>
    <row r="34" spans="1:4" ht="16.5" thickBot="1" x14ac:dyDescent="0.3">
      <c r="A34" s="17" t="s">
        <v>135</v>
      </c>
      <c r="B34" s="16">
        <v>304</v>
      </c>
      <c r="C34" s="16">
        <v>290</v>
      </c>
      <c r="D34" s="37">
        <f t="shared" si="1"/>
        <v>0.95394736842105265</v>
      </c>
    </row>
    <row r="35" spans="1:4" ht="16.5" thickBot="1" x14ac:dyDescent="0.3">
      <c r="A35" s="17" t="s">
        <v>136</v>
      </c>
      <c r="B35" s="16">
        <v>148</v>
      </c>
      <c r="C35" s="16">
        <v>138</v>
      </c>
      <c r="D35" s="37">
        <f t="shared" si="1"/>
        <v>0.93243243243243246</v>
      </c>
    </row>
    <row r="36" spans="1:4" ht="16.5" thickBot="1" x14ac:dyDescent="0.3">
      <c r="A36" s="17" t="s">
        <v>137</v>
      </c>
      <c r="B36" s="16">
        <v>405</v>
      </c>
      <c r="C36" s="16">
        <v>343</v>
      </c>
      <c r="D36" s="37">
        <f t="shared" si="1"/>
        <v>0.84691358024691354</v>
      </c>
    </row>
    <row r="37" spans="1:4" ht="16.5" thickBot="1" x14ac:dyDescent="0.3">
      <c r="A37" s="17" t="s">
        <v>138</v>
      </c>
      <c r="B37" s="16">
        <v>235</v>
      </c>
      <c r="C37" s="16">
        <v>232</v>
      </c>
      <c r="D37" s="37">
        <f t="shared" si="1"/>
        <v>0.98723404255319147</v>
      </c>
    </row>
    <row r="38" spans="1:4" ht="16.5" thickBot="1" x14ac:dyDescent="0.3">
      <c r="A38" s="17" t="s">
        <v>139</v>
      </c>
      <c r="B38" s="16">
        <v>2690</v>
      </c>
      <c r="C38" s="16">
        <v>2535</v>
      </c>
      <c r="D38" s="37">
        <f t="shared" si="1"/>
        <v>0.94237918215613381</v>
      </c>
    </row>
    <row r="39" spans="1:4" ht="16.5" thickBot="1" x14ac:dyDescent="0.3">
      <c r="A39" s="17" t="s">
        <v>140</v>
      </c>
      <c r="B39" s="16">
        <v>132</v>
      </c>
      <c r="C39" s="16">
        <v>106</v>
      </c>
      <c r="D39" s="37">
        <f t="shared" si="1"/>
        <v>0.80303030303030298</v>
      </c>
    </row>
    <row r="40" spans="1:4" ht="16.5" thickBot="1" x14ac:dyDescent="0.3">
      <c r="A40" s="17" t="s">
        <v>141</v>
      </c>
      <c r="B40" s="16">
        <v>167</v>
      </c>
      <c r="C40" s="16">
        <v>170</v>
      </c>
      <c r="D40" s="37">
        <f t="shared" si="1"/>
        <v>1.0179640718562875</v>
      </c>
    </row>
    <row r="41" spans="1:4" ht="16.5" thickBot="1" x14ac:dyDescent="0.3">
      <c r="A41" s="17" t="s">
        <v>142</v>
      </c>
      <c r="B41" s="16">
        <v>119</v>
      </c>
      <c r="C41" s="16">
        <v>112</v>
      </c>
      <c r="D41" s="37">
        <f t="shared" si="1"/>
        <v>0.94117647058823528</v>
      </c>
    </row>
    <row r="42" spans="1:4" ht="16.5" thickBot="1" x14ac:dyDescent="0.3">
      <c r="A42" s="17" t="s">
        <v>143</v>
      </c>
      <c r="B42" s="16">
        <v>124</v>
      </c>
      <c r="C42" s="16">
        <v>121</v>
      </c>
      <c r="D42" s="37">
        <f t="shared" si="1"/>
        <v>0.97580645161290325</v>
      </c>
    </row>
    <row r="43" spans="1:4" ht="16.5" thickBot="1" x14ac:dyDescent="0.3">
      <c r="A43" s="17" t="s">
        <v>144</v>
      </c>
      <c r="B43" s="16">
        <v>179</v>
      </c>
      <c r="C43" s="16">
        <v>177</v>
      </c>
      <c r="D43" s="37">
        <f t="shared" si="1"/>
        <v>0.98882681564245811</v>
      </c>
    </row>
    <row r="44" spans="1:4" ht="16.5" thickBot="1" x14ac:dyDescent="0.3">
      <c r="A44" s="17" t="s">
        <v>145</v>
      </c>
      <c r="B44" s="16">
        <v>653</v>
      </c>
      <c r="C44" s="16">
        <v>595</v>
      </c>
      <c r="D44" s="37">
        <f t="shared" si="1"/>
        <v>0.9111791730474732</v>
      </c>
    </row>
    <row r="45" spans="1:4" ht="16.5" thickBot="1" x14ac:dyDescent="0.3">
      <c r="A45" s="17" t="s">
        <v>146</v>
      </c>
      <c r="B45" s="16">
        <v>830</v>
      </c>
      <c r="C45" s="16">
        <v>753</v>
      </c>
      <c r="D45" s="37">
        <f t="shared" si="1"/>
        <v>0.90722891566265063</v>
      </c>
    </row>
    <row r="46" spans="1:4" ht="16.5" thickBot="1" x14ac:dyDescent="0.3">
      <c r="A46" s="55" t="s">
        <v>73</v>
      </c>
      <c r="B46" s="56"/>
      <c r="C46" s="56"/>
      <c r="D46" s="57"/>
    </row>
    <row r="47" spans="1:4" ht="16.5" thickBot="1" x14ac:dyDescent="0.3">
      <c r="A47" s="17" t="s">
        <v>147</v>
      </c>
      <c r="B47" s="16">
        <v>300</v>
      </c>
      <c r="C47" s="16">
        <v>275</v>
      </c>
      <c r="D47" s="37">
        <f t="shared" ref="D47:D53" si="2">C47/B47</f>
        <v>0.91666666666666663</v>
      </c>
    </row>
    <row r="48" spans="1:4" ht="16.5" thickBot="1" x14ac:dyDescent="0.3">
      <c r="A48" s="17" t="s">
        <v>148</v>
      </c>
      <c r="B48" s="16">
        <v>114</v>
      </c>
      <c r="C48" s="16">
        <v>109</v>
      </c>
      <c r="D48" s="37">
        <f t="shared" si="2"/>
        <v>0.95614035087719296</v>
      </c>
    </row>
    <row r="49" spans="1:4" ht="16.5" thickBot="1" x14ac:dyDescent="0.3">
      <c r="A49" s="17" t="s">
        <v>149</v>
      </c>
      <c r="B49" s="16">
        <v>53</v>
      </c>
      <c r="C49" s="16">
        <v>52</v>
      </c>
      <c r="D49" s="37">
        <f t="shared" si="2"/>
        <v>0.98113207547169812</v>
      </c>
    </row>
    <row r="50" spans="1:4" ht="16.5" thickBot="1" x14ac:dyDescent="0.3">
      <c r="A50" s="17" t="s">
        <v>150</v>
      </c>
      <c r="B50" s="16">
        <v>93</v>
      </c>
      <c r="C50" s="16">
        <v>84</v>
      </c>
      <c r="D50" s="37">
        <f t="shared" si="2"/>
        <v>0.90322580645161288</v>
      </c>
    </row>
    <row r="51" spans="1:4" ht="16.5" thickBot="1" x14ac:dyDescent="0.3">
      <c r="A51" s="17" t="s">
        <v>151</v>
      </c>
      <c r="B51" s="16">
        <v>118</v>
      </c>
      <c r="C51" s="16">
        <v>106</v>
      </c>
      <c r="D51" s="37">
        <f t="shared" si="2"/>
        <v>0.89830508474576276</v>
      </c>
    </row>
    <row r="52" spans="1:4" ht="16.5" thickBot="1" x14ac:dyDescent="0.3">
      <c r="A52" s="17" t="s">
        <v>152</v>
      </c>
      <c r="B52" s="16">
        <v>73</v>
      </c>
      <c r="C52" s="16">
        <v>70</v>
      </c>
      <c r="D52" s="37">
        <f t="shared" si="2"/>
        <v>0.95890410958904104</v>
      </c>
    </row>
    <row r="53" spans="1:4" ht="16.5" thickBot="1" x14ac:dyDescent="0.3">
      <c r="A53" s="17" t="s">
        <v>153</v>
      </c>
      <c r="B53" s="16">
        <v>140</v>
      </c>
      <c r="C53" s="16">
        <v>127</v>
      </c>
      <c r="D53" s="37">
        <f t="shared" si="2"/>
        <v>0.90714285714285714</v>
      </c>
    </row>
    <row r="55" spans="1:4" x14ac:dyDescent="0.25">
      <c r="A55" s="5" t="s">
        <v>157</v>
      </c>
    </row>
  </sheetData>
  <mergeCells count="4">
    <mergeCell ref="A5:D5"/>
    <mergeCell ref="A19:D19"/>
    <mergeCell ref="A46:D46"/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pane ySplit="3" topLeftCell="A32" activePane="bottomLeft" state="frozen"/>
      <selection pane="bottomLeft" activeCell="A3" sqref="A3:D49"/>
    </sheetView>
  </sheetViews>
  <sheetFormatPr defaultRowHeight="15.75" x14ac:dyDescent="0.25"/>
  <cols>
    <col min="1" max="1" width="7" style="1" bestFit="1" customWidth="1"/>
    <col min="2" max="2" width="43.7109375" style="1" bestFit="1" customWidth="1"/>
    <col min="3" max="3" width="21.5703125" style="1" customWidth="1"/>
    <col min="4" max="4" width="17" style="1" customWidth="1"/>
    <col min="7" max="7" width="16.42578125" customWidth="1"/>
  </cols>
  <sheetData>
    <row r="1" spans="1:8" ht="16.5" thickBot="1" x14ac:dyDescent="0.3">
      <c r="A1" s="54" t="s">
        <v>77</v>
      </c>
      <c r="B1" s="54"/>
      <c r="C1" s="54"/>
      <c r="D1" s="54"/>
    </row>
    <row r="2" spans="1:8" ht="16.5" thickBot="1" x14ac:dyDescent="0.3"/>
    <row r="3" spans="1:8" ht="91.5" customHeight="1" thickBot="1" x14ac:dyDescent="0.3">
      <c r="A3" s="13" t="s">
        <v>68</v>
      </c>
      <c r="B3" s="14" t="s">
        <v>89</v>
      </c>
      <c r="C3" s="14" t="s">
        <v>70</v>
      </c>
      <c r="D3" s="11" t="s">
        <v>69</v>
      </c>
      <c r="G3" s="10" t="s">
        <v>65</v>
      </c>
      <c r="H3" s="9">
        <v>0.25</v>
      </c>
    </row>
    <row r="4" spans="1:8" ht="16.5" thickBot="1" x14ac:dyDescent="0.3">
      <c r="A4" s="7">
        <v>1</v>
      </c>
      <c r="B4" s="7" t="s">
        <v>149</v>
      </c>
      <c r="C4" s="41">
        <v>0.89344262295081966</v>
      </c>
      <c r="D4" s="7">
        <f t="shared" ref="D4:D49" si="0">$H$3*A4</f>
        <v>0.25</v>
      </c>
    </row>
    <row r="5" spans="1:8" ht="16.5" thickBot="1" x14ac:dyDescent="0.3">
      <c r="A5" s="7">
        <v>2</v>
      </c>
      <c r="B5" s="7" t="s">
        <v>136</v>
      </c>
      <c r="C5" s="41">
        <v>0.90062111801242239</v>
      </c>
      <c r="D5" s="7">
        <f t="shared" si="0"/>
        <v>0.5</v>
      </c>
    </row>
    <row r="6" spans="1:8" ht="16.5" thickBot="1" x14ac:dyDescent="0.3">
      <c r="A6" s="7">
        <v>3</v>
      </c>
      <c r="B6" s="7" t="s">
        <v>111</v>
      </c>
      <c r="C6" s="41">
        <v>0.91408114558472553</v>
      </c>
      <c r="D6" s="7">
        <f t="shared" si="0"/>
        <v>0.75</v>
      </c>
    </row>
    <row r="7" spans="1:8" ht="16.5" thickBot="1" x14ac:dyDescent="0.3">
      <c r="A7" s="7">
        <v>4</v>
      </c>
      <c r="B7" s="7" t="s">
        <v>153</v>
      </c>
      <c r="C7" s="41">
        <v>0.91785714285714282</v>
      </c>
      <c r="D7" s="7">
        <f t="shared" si="0"/>
        <v>1</v>
      </c>
    </row>
    <row r="8" spans="1:8" ht="16.5" thickBot="1" x14ac:dyDescent="0.3">
      <c r="A8" s="7">
        <v>5</v>
      </c>
      <c r="B8" s="7" t="s">
        <v>115</v>
      </c>
      <c r="C8" s="41">
        <v>0.9188811188811189</v>
      </c>
      <c r="D8" s="7">
        <f t="shared" si="0"/>
        <v>1.25</v>
      </c>
    </row>
    <row r="9" spans="1:8" ht="16.5" thickBot="1" x14ac:dyDescent="0.3">
      <c r="A9" s="7">
        <v>6</v>
      </c>
      <c r="B9" s="7" t="s">
        <v>151</v>
      </c>
      <c r="C9" s="41">
        <v>0.93670886075949367</v>
      </c>
      <c r="D9" s="7">
        <f t="shared" si="0"/>
        <v>1.5</v>
      </c>
    </row>
    <row r="10" spans="1:8" ht="16.5" thickBot="1" x14ac:dyDescent="0.3">
      <c r="A10" s="7">
        <v>7</v>
      </c>
      <c r="B10" s="7" t="s">
        <v>116</v>
      </c>
      <c r="C10" s="41">
        <v>0.93742255266418839</v>
      </c>
      <c r="D10" s="7">
        <f t="shared" si="0"/>
        <v>1.75</v>
      </c>
    </row>
    <row r="11" spans="1:8" ht="16.5" thickBot="1" x14ac:dyDescent="0.3">
      <c r="A11" s="7">
        <v>8</v>
      </c>
      <c r="B11" s="7" t="s">
        <v>144</v>
      </c>
      <c r="C11" s="41">
        <v>0.94236311239193082</v>
      </c>
      <c r="D11" s="7">
        <f t="shared" si="0"/>
        <v>2</v>
      </c>
    </row>
    <row r="12" spans="1:8" ht="16.5" thickBot="1" x14ac:dyDescent="0.3">
      <c r="A12" s="7">
        <v>9</v>
      </c>
      <c r="B12" s="7" t="s">
        <v>119</v>
      </c>
      <c r="C12" s="41">
        <v>0.94437257438551103</v>
      </c>
      <c r="D12" s="7">
        <f t="shared" si="0"/>
        <v>2.25</v>
      </c>
    </row>
    <row r="13" spans="1:8" ht="16.5" thickBot="1" x14ac:dyDescent="0.3">
      <c r="A13" s="7">
        <v>10</v>
      </c>
      <c r="B13" s="7" t="s">
        <v>142</v>
      </c>
      <c r="C13" s="41">
        <v>0.9509803921568627</v>
      </c>
      <c r="D13" s="7">
        <f t="shared" si="0"/>
        <v>2.5</v>
      </c>
    </row>
    <row r="14" spans="1:8" ht="16.5" thickBot="1" x14ac:dyDescent="0.3">
      <c r="A14" s="7">
        <v>11</v>
      </c>
      <c r="B14" s="7" t="s">
        <v>127</v>
      </c>
      <c r="C14" s="41">
        <v>0.952191235059761</v>
      </c>
      <c r="D14" s="7">
        <f t="shared" si="0"/>
        <v>2.75</v>
      </c>
    </row>
    <row r="15" spans="1:8" ht="16.5" thickBot="1" x14ac:dyDescent="0.3">
      <c r="A15" s="7">
        <v>12</v>
      </c>
      <c r="B15" s="7" t="s">
        <v>147</v>
      </c>
      <c r="C15" s="41">
        <v>0.95433255269320838</v>
      </c>
      <c r="D15" s="7">
        <f t="shared" si="0"/>
        <v>3</v>
      </c>
    </row>
    <row r="16" spans="1:8" ht="16.5" thickBot="1" x14ac:dyDescent="0.3">
      <c r="A16" s="7">
        <v>13</v>
      </c>
      <c r="B16" s="7" t="s">
        <v>112</v>
      </c>
      <c r="C16" s="41">
        <v>0.95850622406639008</v>
      </c>
      <c r="D16" s="7">
        <f t="shared" si="0"/>
        <v>3.25</v>
      </c>
    </row>
    <row r="17" spans="1:4" ht="16.5" thickBot="1" x14ac:dyDescent="0.3">
      <c r="A17" s="7">
        <v>14</v>
      </c>
      <c r="B17" s="7" t="s">
        <v>131</v>
      </c>
      <c r="C17" s="41">
        <v>0.96066252587991718</v>
      </c>
      <c r="D17" s="7">
        <f t="shared" si="0"/>
        <v>3.5</v>
      </c>
    </row>
    <row r="18" spans="1:4" ht="16.5" thickBot="1" x14ac:dyDescent="0.3">
      <c r="A18" s="7">
        <v>15</v>
      </c>
      <c r="B18" s="7" t="s">
        <v>121</v>
      </c>
      <c r="C18" s="41">
        <v>0.96103896103896103</v>
      </c>
      <c r="D18" s="7">
        <f t="shared" si="0"/>
        <v>3.75</v>
      </c>
    </row>
    <row r="19" spans="1:4" ht="16.5" thickBot="1" x14ac:dyDescent="0.3">
      <c r="A19" s="7">
        <v>16</v>
      </c>
      <c r="B19" s="7" t="s">
        <v>135</v>
      </c>
      <c r="C19" s="41">
        <v>0.96544715447154472</v>
      </c>
      <c r="D19" s="7">
        <f t="shared" si="0"/>
        <v>4</v>
      </c>
    </row>
    <row r="20" spans="1:4" ht="16.5" thickBot="1" x14ac:dyDescent="0.3">
      <c r="A20" s="7">
        <v>17</v>
      </c>
      <c r="B20" s="7" t="s">
        <v>123</v>
      </c>
      <c r="C20" s="41">
        <v>0.96721311475409832</v>
      </c>
      <c r="D20" s="7">
        <f t="shared" si="0"/>
        <v>4.25</v>
      </c>
    </row>
    <row r="21" spans="1:4" ht="16.5" thickBot="1" x14ac:dyDescent="0.3">
      <c r="A21" s="7">
        <v>18</v>
      </c>
      <c r="B21" s="7" t="s">
        <v>148</v>
      </c>
      <c r="C21" s="41">
        <v>0.96803652968036524</v>
      </c>
      <c r="D21" s="7">
        <f t="shared" si="0"/>
        <v>4.5</v>
      </c>
    </row>
    <row r="22" spans="1:4" ht="16.5" thickBot="1" x14ac:dyDescent="0.3">
      <c r="A22" s="7">
        <v>19</v>
      </c>
      <c r="B22" s="7" t="s">
        <v>134</v>
      </c>
      <c r="C22" s="41">
        <v>0.96830985915492962</v>
      </c>
      <c r="D22" s="7">
        <f t="shared" si="0"/>
        <v>4.75</v>
      </c>
    </row>
    <row r="23" spans="1:4" ht="16.5" thickBot="1" x14ac:dyDescent="0.3">
      <c r="A23" s="7">
        <v>20</v>
      </c>
      <c r="B23" s="7" t="s">
        <v>137</v>
      </c>
      <c r="C23" s="41">
        <v>0.96998420221169035</v>
      </c>
      <c r="D23" s="7">
        <f t="shared" si="0"/>
        <v>5</v>
      </c>
    </row>
    <row r="24" spans="1:4" ht="16.5" thickBot="1" x14ac:dyDescent="0.3">
      <c r="A24" s="7">
        <v>21</v>
      </c>
      <c r="B24" s="7" t="s">
        <v>130</v>
      </c>
      <c r="C24" s="41">
        <v>0.97177419354838712</v>
      </c>
      <c r="D24" s="7">
        <f t="shared" si="0"/>
        <v>5.25</v>
      </c>
    </row>
    <row r="25" spans="1:4" ht="16.5" thickBot="1" x14ac:dyDescent="0.3">
      <c r="A25" s="7">
        <v>22</v>
      </c>
      <c r="B25" s="7" t="s">
        <v>120</v>
      </c>
      <c r="C25" s="41">
        <v>0.9735472679965308</v>
      </c>
      <c r="D25" s="7">
        <f t="shared" si="0"/>
        <v>5.5</v>
      </c>
    </row>
    <row r="26" spans="1:4" ht="16.5" thickBot="1" x14ac:dyDescent="0.3">
      <c r="A26" s="7">
        <v>23</v>
      </c>
      <c r="B26" s="7" t="s">
        <v>117</v>
      </c>
      <c r="C26" s="41">
        <v>0.97789412449098312</v>
      </c>
      <c r="D26" s="7">
        <f t="shared" si="0"/>
        <v>5.75</v>
      </c>
    </row>
    <row r="27" spans="1:4" ht="16.5" thickBot="1" x14ac:dyDescent="0.3">
      <c r="A27" s="7">
        <v>24</v>
      </c>
      <c r="B27" s="7" t="s">
        <v>113</v>
      </c>
      <c r="C27" s="41">
        <v>0.97928176795580113</v>
      </c>
      <c r="D27" s="7">
        <f t="shared" si="0"/>
        <v>6</v>
      </c>
    </row>
    <row r="28" spans="1:4" ht="16.5" thickBot="1" x14ac:dyDescent="0.3">
      <c r="A28" s="7">
        <v>25</v>
      </c>
      <c r="B28" s="7" t="s">
        <v>154</v>
      </c>
      <c r="C28" s="41">
        <v>0.98040000000000005</v>
      </c>
      <c r="D28" s="7">
        <f t="shared" si="0"/>
        <v>6.25</v>
      </c>
    </row>
    <row r="29" spans="1:4" ht="16.5" thickBot="1" x14ac:dyDescent="0.3">
      <c r="A29" s="7">
        <v>26</v>
      </c>
      <c r="B29" s="7" t="s">
        <v>138</v>
      </c>
      <c r="C29" s="41">
        <v>0.98175787728026531</v>
      </c>
      <c r="D29" s="7">
        <f t="shared" si="0"/>
        <v>6.5</v>
      </c>
    </row>
    <row r="30" spans="1:4" ht="16.5" thickBot="1" x14ac:dyDescent="0.3">
      <c r="A30" s="7">
        <v>27</v>
      </c>
      <c r="B30" s="7" t="s">
        <v>124</v>
      </c>
      <c r="C30" s="41">
        <v>0.98344370860927155</v>
      </c>
      <c r="D30" s="7">
        <f t="shared" si="0"/>
        <v>6.75</v>
      </c>
    </row>
    <row r="31" spans="1:4" ht="16.5" thickBot="1" x14ac:dyDescent="0.3">
      <c r="A31" s="7">
        <v>28</v>
      </c>
      <c r="B31" s="7" t="s">
        <v>114</v>
      </c>
      <c r="C31" s="41">
        <v>0.98642533936651589</v>
      </c>
      <c r="D31" s="7">
        <f t="shared" si="0"/>
        <v>7</v>
      </c>
    </row>
    <row r="32" spans="1:4" ht="16.5" thickBot="1" x14ac:dyDescent="0.3">
      <c r="A32" s="7">
        <v>29</v>
      </c>
      <c r="B32" s="7" t="s">
        <v>145</v>
      </c>
      <c r="C32" s="41">
        <v>0.98694516971279378</v>
      </c>
      <c r="D32" s="7">
        <f t="shared" si="0"/>
        <v>7.25</v>
      </c>
    </row>
    <row r="33" spans="1:4" ht="16.5" thickBot="1" x14ac:dyDescent="0.3">
      <c r="A33" s="7">
        <v>30</v>
      </c>
      <c r="B33" s="7" t="s">
        <v>129</v>
      </c>
      <c r="C33" s="41">
        <v>0.98989898989898994</v>
      </c>
      <c r="D33" s="7">
        <f t="shared" si="0"/>
        <v>7.5</v>
      </c>
    </row>
    <row r="34" spans="1:4" ht="16.5" thickBot="1" x14ac:dyDescent="0.3">
      <c r="A34" s="7">
        <v>31</v>
      </c>
      <c r="B34" s="7" t="s">
        <v>152</v>
      </c>
      <c r="C34" s="41">
        <v>0.99354838709677418</v>
      </c>
      <c r="D34" s="7">
        <f t="shared" si="0"/>
        <v>7.75</v>
      </c>
    </row>
    <row r="35" spans="1:4" ht="16.5" thickBot="1" x14ac:dyDescent="0.3">
      <c r="A35" s="7">
        <v>32</v>
      </c>
      <c r="B35" s="7" t="s">
        <v>126</v>
      </c>
      <c r="C35" s="41">
        <v>0.99527027027027026</v>
      </c>
      <c r="D35" s="7">
        <f t="shared" si="0"/>
        <v>8</v>
      </c>
    </row>
    <row r="36" spans="1:4" ht="16.5" thickBot="1" x14ac:dyDescent="0.3">
      <c r="A36" s="7">
        <v>33</v>
      </c>
      <c r="B36" s="7" t="s">
        <v>125</v>
      </c>
      <c r="C36" s="41">
        <v>0.99894403379091867</v>
      </c>
      <c r="D36" s="7">
        <f t="shared" si="0"/>
        <v>8.25</v>
      </c>
    </row>
    <row r="37" spans="1:4" ht="16.5" thickBot="1" x14ac:dyDescent="0.3">
      <c r="A37" s="7">
        <v>34</v>
      </c>
      <c r="B37" s="7" t="s">
        <v>110</v>
      </c>
      <c r="C37" s="41">
        <v>1.0016010246557796</v>
      </c>
      <c r="D37" s="7">
        <f t="shared" si="0"/>
        <v>8.5</v>
      </c>
    </row>
    <row r="38" spans="1:4" ht="16.5" thickBot="1" x14ac:dyDescent="0.3">
      <c r="A38" s="7">
        <v>35</v>
      </c>
      <c r="B38" s="7" t="s">
        <v>109</v>
      </c>
      <c r="C38" s="41">
        <v>1.003793241618806</v>
      </c>
      <c r="D38" s="7">
        <f t="shared" si="0"/>
        <v>8.75</v>
      </c>
    </row>
    <row r="39" spans="1:4" ht="16.5" thickBot="1" x14ac:dyDescent="0.3">
      <c r="A39" s="7">
        <v>36</v>
      </c>
      <c r="B39" s="7" t="s">
        <v>140</v>
      </c>
      <c r="C39" s="41">
        <v>1.0069204152249136</v>
      </c>
      <c r="D39" s="7">
        <f t="shared" si="0"/>
        <v>9</v>
      </c>
    </row>
    <row r="40" spans="1:4" ht="16.5" thickBot="1" x14ac:dyDescent="0.3">
      <c r="A40" s="7">
        <v>37</v>
      </c>
      <c r="B40" s="7" t="s">
        <v>146</v>
      </c>
      <c r="C40" s="41">
        <v>1.009933774834437</v>
      </c>
      <c r="D40" s="7">
        <f t="shared" si="0"/>
        <v>9.25</v>
      </c>
    </row>
    <row r="41" spans="1:4" ht="16.5" thickBot="1" x14ac:dyDescent="0.3">
      <c r="A41" s="7">
        <v>38</v>
      </c>
      <c r="B41" s="7" t="s">
        <v>132</v>
      </c>
      <c r="C41" s="41">
        <v>1.0184757505773672</v>
      </c>
      <c r="D41" s="7">
        <f t="shared" si="0"/>
        <v>9.5</v>
      </c>
    </row>
    <row r="42" spans="1:4" ht="16.5" thickBot="1" x14ac:dyDescent="0.3">
      <c r="A42" s="7">
        <v>39</v>
      </c>
      <c r="B42" s="7" t="s">
        <v>133</v>
      </c>
      <c r="C42" s="41">
        <v>1.0218340611353711</v>
      </c>
      <c r="D42" s="7">
        <f t="shared" si="0"/>
        <v>9.75</v>
      </c>
    </row>
    <row r="43" spans="1:4" ht="16.5" thickBot="1" x14ac:dyDescent="0.3">
      <c r="A43" s="7">
        <v>40</v>
      </c>
      <c r="B43" s="7" t="s">
        <v>143</v>
      </c>
      <c r="C43" s="41">
        <v>1.0276679841897234</v>
      </c>
      <c r="D43" s="7">
        <f t="shared" si="0"/>
        <v>10</v>
      </c>
    </row>
    <row r="44" spans="1:4" ht="16.5" thickBot="1" x14ac:dyDescent="0.3">
      <c r="A44" s="7">
        <v>41</v>
      </c>
      <c r="B44" s="7" t="s">
        <v>141</v>
      </c>
      <c r="C44" s="41">
        <v>1.0302267002518892</v>
      </c>
      <c r="D44" s="7">
        <f t="shared" si="0"/>
        <v>10.25</v>
      </c>
    </row>
    <row r="45" spans="1:4" ht="16.5" thickBot="1" x14ac:dyDescent="0.3">
      <c r="A45" s="7">
        <v>42</v>
      </c>
      <c r="B45" s="7" t="s">
        <v>118</v>
      </c>
      <c r="C45" s="41">
        <v>1.0325443786982249</v>
      </c>
      <c r="D45" s="7">
        <f t="shared" si="0"/>
        <v>10.5</v>
      </c>
    </row>
    <row r="46" spans="1:4" ht="16.5" thickBot="1" x14ac:dyDescent="0.3">
      <c r="A46" s="7">
        <v>43</v>
      </c>
      <c r="B46" s="7" t="s">
        <v>128</v>
      </c>
      <c r="C46" s="41">
        <v>1.0426008968609866</v>
      </c>
      <c r="D46" s="7">
        <f t="shared" si="0"/>
        <v>10.75</v>
      </c>
    </row>
    <row r="47" spans="1:4" ht="16.5" thickBot="1" x14ac:dyDescent="0.3">
      <c r="A47" s="7">
        <v>44</v>
      </c>
      <c r="B47" s="7" t="s">
        <v>139</v>
      </c>
      <c r="C47" s="41">
        <v>1.0555276381909549</v>
      </c>
      <c r="D47" s="7">
        <f t="shared" si="0"/>
        <v>11</v>
      </c>
    </row>
    <row r="48" spans="1:4" ht="16.5" thickBot="1" x14ac:dyDescent="0.3">
      <c r="A48" s="7">
        <v>45</v>
      </c>
      <c r="B48" s="7" t="s">
        <v>122</v>
      </c>
      <c r="C48" s="41">
        <v>1.0608</v>
      </c>
      <c r="D48" s="7">
        <f t="shared" si="0"/>
        <v>11.25</v>
      </c>
    </row>
    <row r="49" spans="1:4" ht="16.5" thickBot="1" x14ac:dyDescent="0.3">
      <c r="A49" s="7">
        <v>46</v>
      </c>
      <c r="B49" s="7" t="s">
        <v>150</v>
      </c>
      <c r="C49" s="41">
        <v>1.0896226415094339</v>
      </c>
      <c r="D49" s="7">
        <f t="shared" si="0"/>
        <v>11.5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pane ySplit="3" topLeftCell="A4" activePane="bottomLeft" state="frozen"/>
      <selection pane="bottomLeft" activeCell="I17" sqref="I17"/>
    </sheetView>
  </sheetViews>
  <sheetFormatPr defaultRowHeight="15.75" x14ac:dyDescent="0.25"/>
  <cols>
    <col min="1" max="1" width="43.7109375" style="5" bestFit="1" customWidth="1"/>
    <col min="2" max="2" width="12.28515625" style="1" customWidth="1"/>
    <col min="3" max="3" width="13.28515625" style="1" customWidth="1"/>
    <col min="4" max="4" width="18.140625" style="1" customWidth="1"/>
    <col min="5" max="16384" width="9.140625" style="1"/>
  </cols>
  <sheetData>
    <row r="1" spans="1:4" ht="16.5" thickBot="1" x14ac:dyDescent="0.3">
      <c r="A1" s="53" t="s">
        <v>92</v>
      </c>
      <c r="B1" s="53"/>
      <c r="C1" s="53"/>
      <c r="D1" s="53"/>
    </row>
    <row r="2" spans="1:4" ht="16.5" thickBot="1" x14ac:dyDescent="0.3"/>
    <row r="3" spans="1:4" ht="16.5" thickBot="1" x14ac:dyDescent="0.3">
      <c r="A3" s="14"/>
      <c r="B3" s="14" t="s">
        <v>88</v>
      </c>
      <c r="C3" s="14" t="s">
        <v>108</v>
      </c>
      <c r="D3" s="14" t="s">
        <v>86</v>
      </c>
    </row>
    <row r="4" spans="1:4" ht="16.5" thickBot="1" x14ac:dyDescent="0.3">
      <c r="A4" s="19" t="s">
        <v>87</v>
      </c>
      <c r="B4" s="18">
        <v>74000</v>
      </c>
      <c r="C4" s="18">
        <v>73586</v>
      </c>
      <c r="D4" s="36">
        <f>C4/B4</f>
        <v>0.99440540540540545</v>
      </c>
    </row>
    <row r="5" spans="1:4" ht="16.5" thickBot="1" x14ac:dyDescent="0.3">
      <c r="A5" s="55" t="s">
        <v>75</v>
      </c>
      <c r="B5" s="56"/>
      <c r="C5" s="56"/>
      <c r="D5" s="57"/>
    </row>
    <row r="6" spans="1:4" ht="16.5" thickBot="1" x14ac:dyDescent="0.3">
      <c r="A6" s="17" t="s">
        <v>156</v>
      </c>
      <c r="B6" s="16" t="s">
        <v>155</v>
      </c>
      <c r="C6" s="16" t="s">
        <v>155</v>
      </c>
      <c r="D6" s="37">
        <v>0.98040000000000005</v>
      </c>
    </row>
    <row r="7" spans="1:4" ht="16.5" thickBot="1" x14ac:dyDescent="0.3">
      <c r="A7" s="17" t="s">
        <v>109</v>
      </c>
      <c r="B7" s="16">
        <v>37435</v>
      </c>
      <c r="C7" s="16">
        <v>37577</v>
      </c>
      <c r="D7" s="37">
        <f t="shared" ref="D7:D18" si="0">C7/B7</f>
        <v>1.003793241618806</v>
      </c>
    </row>
    <row r="8" spans="1:4" ht="16.5" thickBot="1" x14ac:dyDescent="0.3">
      <c r="A8" s="17" t="s">
        <v>110</v>
      </c>
      <c r="B8" s="16">
        <v>3123</v>
      </c>
      <c r="C8" s="16">
        <v>3128</v>
      </c>
      <c r="D8" s="37">
        <f t="shared" si="0"/>
        <v>1.0016010246557796</v>
      </c>
    </row>
    <row r="9" spans="1:4" ht="16.5" thickBot="1" x14ac:dyDescent="0.3">
      <c r="A9" s="17" t="s">
        <v>111</v>
      </c>
      <c r="B9" s="16">
        <v>419</v>
      </c>
      <c r="C9" s="16">
        <v>383</v>
      </c>
      <c r="D9" s="37">
        <f t="shared" si="0"/>
        <v>0.91408114558472553</v>
      </c>
    </row>
    <row r="10" spans="1:4" ht="16.5" thickBot="1" x14ac:dyDescent="0.3">
      <c r="A10" s="17" t="s">
        <v>112</v>
      </c>
      <c r="B10" s="16">
        <v>241</v>
      </c>
      <c r="C10" s="16">
        <v>231</v>
      </c>
      <c r="D10" s="37">
        <f t="shared" si="0"/>
        <v>0.95850622406639008</v>
      </c>
    </row>
    <row r="11" spans="1:4" ht="16.5" thickBot="1" x14ac:dyDescent="0.3">
      <c r="A11" s="17" t="s">
        <v>113</v>
      </c>
      <c r="B11" s="16">
        <v>724</v>
      </c>
      <c r="C11" s="16">
        <v>709</v>
      </c>
      <c r="D11" s="37">
        <f t="shared" si="0"/>
        <v>0.97928176795580113</v>
      </c>
    </row>
    <row r="12" spans="1:4" ht="16.5" thickBot="1" x14ac:dyDescent="0.3">
      <c r="A12" s="17" t="s">
        <v>114</v>
      </c>
      <c r="B12" s="16">
        <v>442</v>
      </c>
      <c r="C12" s="16">
        <v>436</v>
      </c>
      <c r="D12" s="37">
        <f t="shared" si="0"/>
        <v>0.98642533936651589</v>
      </c>
    </row>
    <row r="13" spans="1:4" ht="16.5" thickBot="1" x14ac:dyDescent="0.3">
      <c r="A13" s="17" t="s">
        <v>115</v>
      </c>
      <c r="B13" s="16">
        <v>2145</v>
      </c>
      <c r="C13" s="16">
        <v>1971</v>
      </c>
      <c r="D13" s="37">
        <f t="shared" si="0"/>
        <v>0.9188811188811189</v>
      </c>
    </row>
    <row r="14" spans="1:4" ht="16.5" thickBot="1" x14ac:dyDescent="0.3">
      <c r="A14" s="17" t="s">
        <v>116</v>
      </c>
      <c r="B14" s="16">
        <v>1614</v>
      </c>
      <c r="C14" s="16">
        <v>1513</v>
      </c>
      <c r="D14" s="37">
        <f t="shared" si="0"/>
        <v>0.93742255266418839</v>
      </c>
    </row>
    <row r="15" spans="1:4" ht="16.5" thickBot="1" x14ac:dyDescent="0.3">
      <c r="A15" s="17" t="s">
        <v>117</v>
      </c>
      <c r="B15" s="16">
        <v>1719</v>
      </c>
      <c r="C15" s="16">
        <v>1681</v>
      </c>
      <c r="D15" s="37">
        <f t="shared" si="0"/>
        <v>0.97789412449098312</v>
      </c>
    </row>
    <row r="16" spans="1:4" ht="16.5" thickBot="1" x14ac:dyDescent="0.3">
      <c r="A16" s="17" t="s">
        <v>118</v>
      </c>
      <c r="B16" s="16">
        <v>338</v>
      </c>
      <c r="C16" s="16">
        <v>349</v>
      </c>
      <c r="D16" s="37">
        <f t="shared" si="0"/>
        <v>1.0325443786982249</v>
      </c>
    </row>
    <row r="17" spans="1:4" ht="16.5" thickBot="1" x14ac:dyDescent="0.3">
      <c r="A17" s="17" t="s">
        <v>119</v>
      </c>
      <c r="B17" s="16">
        <v>2319</v>
      </c>
      <c r="C17" s="16">
        <v>2190</v>
      </c>
      <c r="D17" s="37">
        <f t="shared" si="0"/>
        <v>0.94437257438551103</v>
      </c>
    </row>
    <row r="18" spans="1:4" ht="16.5" thickBot="1" x14ac:dyDescent="0.3">
      <c r="A18" s="17" t="s">
        <v>120</v>
      </c>
      <c r="B18" s="16">
        <v>2306</v>
      </c>
      <c r="C18" s="16">
        <v>2245</v>
      </c>
      <c r="D18" s="37">
        <f t="shared" si="0"/>
        <v>0.9735472679965308</v>
      </c>
    </row>
    <row r="19" spans="1:4" ht="16.5" thickBot="1" x14ac:dyDescent="0.3">
      <c r="A19" s="55" t="s">
        <v>74</v>
      </c>
      <c r="B19" s="56"/>
      <c r="C19" s="56"/>
      <c r="D19" s="57"/>
    </row>
    <row r="20" spans="1:4" ht="16.5" thickBot="1" x14ac:dyDescent="0.3">
      <c r="A20" s="17" t="s">
        <v>121</v>
      </c>
      <c r="B20" s="16">
        <v>539</v>
      </c>
      <c r="C20" s="16">
        <v>518</v>
      </c>
      <c r="D20" s="37">
        <f t="shared" ref="D20:D45" si="1">C20/B20</f>
        <v>0.96103896103896103</v>
      </c>
    </row>
    <row r="21" spans="1:4" ht="16.5" thickBot="1" x14ac:dyDescent="0.3">
      <c r="A21" s="17" t="s">
        <v>122</v>
      </c>
      <c r="B21" s="16">
        <v>625</v>
      </c>
      <c r="C21" s="16">
        <v>663</v>
      </c>
      <c r="D21" s="37">
        <f t="shared" si="1"/>
        <v>1.0608</v>
      </c>
    </row>
    <row r="22" spans="1:4" ht="16.5" thickBot="1" x14ac:dyDescent="0.3">
      <c r="A22" s="17" t="s">
        <v>123</v>
      </c>
      <c r="B22" s="16">
        <v>244</v>
      </c>
      <c r="C22" s="16">
        <v>236</v>
      </c>
      <c r="D22" s="37">
        <f t="shared" si="1"/>
        <v>0.96721311475409832</v>
      </c>
    </row>
    <row r="23" spans="1:4" ht="16.5" thickBot="1" x14ac:dyDescent="0.3">
      <c r="A23" s="17" t="s">
        <v>124</v>
      </c>
      <c r="B23" s="16">
        <v>302</v>
      </c>
      <c r="C23" s="16">
        <v>297</v>
      </c>
      <c r="D23" s="37">
        <f t="shared" si="1"/>
        <v>0.98344370860927155</v>
      </c>
    </row>
    <row r="24" spans="1:4" ht="16.5" thickBot="1" x14ac:dyDescent="0.3">
      <c r="A24" s="17" t="s">
        <v>125</v>
      </c>
      <c r="B24" s="16">
        <v>947</v>
      </c>
      <c r="C24" s="16">
        <v>946</v>
      </c>
      <c r="D24" s="37">
        <f t="shared" si="1"/>
        <v>0.99894403379091867</v>
      </c>
    </row>
    <row r="25" spans="1:4" ht="16.5" thickBot="1" x14ac:dyDescent="0.3">
      <c r="A25" s="17" t="s">
        <v>126</v>
      </c>
      <c r="B25" s="16">
        <v>1480</v>
      </c>
      <c r="C25" s="16">
        <v>1473</v>
      </c>
      <c r="D25" s="37">
        <f t="shared" si="1"/>
        <v>0.99527027027027026</v>
      </c>
    </row>
    <row r="26" spans="1:4" ht="16.5" thickBot="1" x14ac:dyDescent="0.3">
      <c r="A26" s="17" t="s">
        <v>127</v>
      </c>
      <c r="B26" s="16">
        <v>251</v>
      </c>
      <c r="C26" s="16">
        <v>239</v>
      </c>
      <c r="D26" s="37">
        <f t="shared" si="1"/>
        <v>0.952191235059761</v>
      </c>
    </row>
    <row r="27" spans="1:4" ht="16.5" thickBot="1" x14ac:dyDescent="0.3">
      <c r="A27" s="17" t="s">
        <v>128</v>
      </c>
      <c r="B27" s="16">
        <v>446</v>
      </c>
      <c r="C27" s="16">
        <v>465</v>
      </c>
      <c r="D27" s="37">
        <f t="shared" si="1"/>
        <v>1.0426008968609866</v>
      </c>
    </row>
    <row r="28" spans="1:4" ht="16.5" thickBot="1" x14ac:dyDescent="0.3">
      <c r="A28" s="17" t="s">
        <v>129</v>
      </c>
      <c r="B28" s="16">
        <v>594</v>
      </c>
      <c r="C28" s="16">
        <v>588</v>
      </c>
      <c r="D28" s="37">
        <f t="shared" si="1"/>
        <v>0.98989898989898994</v>
      </c>
    </row>
    <row r="29" spans="1:4" ht="16.5" thickBot="1" x14ac:dyDescent="0.3">
      <c r="A29" s="17" t="s">
        <v>130</v>
      </c>
      <c r="B29" s="16">
        <v>248</v>
      </c>
      <c r="C29" s="16">
        <v>241</v>
      </c>
      <c r="D29" s="37">
        <f t="shared" si="1"/>
        <v>0.97177419354838712</v>
      </c>
    </row>
    <row r="30" spans="1:4" ht="16.5" thickBot="1" x14ac:dyDescent="0.3">
      <c r="A30" s="17" t="s">
        <v>131</v>
      </c>
      <c r="B30" s="16">
        <v>483</v>
      </c>
      <c r="C30" s="16">
        <v>464</v>
      </c>
      <c r="D30" s="37">
        <f t="shared" si="1"/>
        <v>0.96066252587991718</v>
      </c>
    </row>
    <row r="31" spans="1:4" ht="16.5" thickBot="1" x14ac:dyDescent="0.3">
      <c r="A31" s="17" t="s">
        <v>132</v>
      </c>
      <c r="B31" s="16">
        <v>433</v>
      </c>
      <c r="C31" s="16">
        <v>441</v>
      </c>
      <c r="D31" s="37">
        <f t="shared" si="1"/>
        <v>1.0184757505773672</v>
      </c>
    </row>
    <row r="32" spans="1:4" ht="16.5" thickBot="1" x14ac:dyDescent="0.3">
      <c r="A32" s="17" t="s">
        <v>133</v>
      </c>
      <c r="B32" s="16">
        <v>916</v>
      </c>
      <c r="C32" s="16">
        <v>936</v>
      </c>
      <c r="D32" s="37">
        <f t="shared" si="1"/>
        <v>1.0218340611353711</v>
      </c>
    </row>
    <row r="33" spans="1:4" ht="16.5" thickBot="1" x14ac:dyDescent="0.3">
      <c r="A33" s="17" t="s">
        <v>134</v>
      </c>
      <c r="B33" s="16">
        <v>1136</v>
      </c>
      <c r="C33" s="16">
        <v>1100</v>
      </c>
      <c r="D33" s="37">
        <f t="shared" si="1"/>
        <v>0.96830985915492962</v>
      </c>
    </row>
    <row r="34" spans="1:4" ht="16.5" thickBot="1" x14ac:dyDescent="0.3">
      <c r="A34" s="17" t="s">
        <v>135</v>
      </c>
      <c r="B34" s="16">
        <v>492</v>
      </c>
      <c r="C34" s="16">
        <v>475</v>
      </c>
      <c r="D34" s="37">
        <f t="shared" si="1"/>
        <v>0.96544715447154472</v>
      </c>
    </row>
    <row r="35" spans="1:4" ht="16.5" thickBot="1" x14ac:dyDescent="0.3">
      <c r="A35" s="17" t="s">
        <v>136</v>
      </c>
      <c r="B35" s="16">
        <v>322</v>
      </c>
      <c r="C35" s="16">
        <v>290</v>
      </c>
      <c r="D35" s="37">
        <f t="shared" si="1"/>
        <v>0.90062111801242239</v>
      </c>
    </row>
    <row r="36" spans="1:4" ht="16.5" thickBot="1" x14ac:dyDescent="0.3">
      <c r="A36" s="17" t="s">
        <v>137</v>
      </c>
      <c r="B36" s="16">
        <v>633</v>
      </c>
      <c r="C36" s="16">
        <v>614</v>
      </c>
      <c r="D36" s="37">
        <f t="shared" si="1"/>
        <v>0.96998420221169035</v>
      </c>
    </row>
    <row r="37" spans="1:4" ht="16.5" thickBot="1" x14ac:dyDescent="0.3">
      <c r="A37" s="17" t="s">
        <v>138</v>
      </c>
      <c r="B37" s="16">
        <v>603</v>
      </c>
      <c r="C37" s="16">
        <v>592</v>
      </c>
      <c r="D37" s="37">
        <f t="shared" si="1"/>
        <v>0.98175787728026531</v>
      </c>
    </row>
    <row r="38" spans="1:4" ht="16.5" thickBot="1" x14ac:dyDescent="0.3">
      <c r="A38" s="17" t="s">
        <v>139</v>
      </c>
      <c r="B38" s="16">
        <v>3980</v>
      </c>
      <c r="C38" s="16">
        <v>4201</v>
      </c>
      <c r="D38" s="37">
        <f t="shared" si="1"/>
        <v>1.0555276381909549</v>
      </c>
    </row>
    <row r="39" spans="1:4" ht="16.5" thickBot="1" x14ac:dyDescent="0.3">
      <c r="A39" s="17" t="s">
        <v>140</v>
      </c>
      <c r="B39" s="16">
        <v>289</v>
      </c>
      <c r="C39" s="16">
        <v>291</v>
      </c>
      <c r="D39" s="37">
        <f t="shared" si="1"/>
        <v>1.0069204152249136</v>
      </c>
    </row>
    <row r="40" spans="1:4" ht="16.5" thickBot="1" x14ac:dyDescent="0.3">
      <c r="A40" s="17" t="s">
        <v>141</v>
      </c>
      <c r="B40" s="16">
        <v>397</v>
      </c>
      <c r="C40" s="16">
        <v>409</v>
      </c>
      <c r="D40" s="37">
        <f t="shared" si="1"/>
        <v>1.0302267002518892</v>
      </c>
    </row>
    <row r="41" spans="1:4" ht="16.5" thickBot="1" x14ac:dyDescent="0.3">
      <c r="A41" s="17" t="s">
        <v>142</v>
      </c>
      <c r="B41" s="16">
        <v>204</v>
      </c>
      <c r="C41" s="16">
        <v>194</v>
      </c>
      <c r="D41" s="37">
        <f t="shared" si="1"/>
        <v>0.9509803921568627</v>
      </c>
    </row>
    <row r="42" spans="1:4" ht="16.5" thickBot="1" x14ac:dyDescent="0.3">
      <c r="A42" s="17" t="s">
        <v>143</v>
      </c>
      <c r="B42" s="16">
        <v>253</v>
      </c>
      <c r="C42" s="16">
        <v>260</v>
      </c>
      <c r="D42" s="37">
        <f t="shared" si="1"/>
        <v>1.0276679841897234</v>
      </c>
    </row>
    <row r="43" spans="1:4" ht="16.5" thickBot="1" x14ac:dyDescent="0.3">
      <c r="A43" s="17" t="s">
        <v>144</v>
      </c>
      <c r="B43" s="16">
        <v>347</v>
      </c>
      <c r="C43" s="16">
        <v>327</v>
      </c>
      <c r="D43" s="37">
        <f t="shared" si="1"/>
        <v>0.94236311239193082</v>
      </c>
    </row>
    <row r="44" spans="1:4" ht="16.5" thickBot="1" x14ac:dyDescent="0.3">
      <c r="A44" s="17" t="s">
        <v>145</v>
      </c>
      <c r="B44" s="16">
        <v>1149</v>
      </c>
      <c r="C44" s="16">
        <v>1134</v>
      </c>
      <c r="D44" s="37">
        <f t="shared" si="1"/>
        <v>0.98694516971279378</v>
      </c>
    </row>
    <row r="45" spans="1:4" ht="16.5" thickBot="1" x14ac:dyDescent="0.3">
      <c r="A45" s="17" t="s">
        <v>146</v>
      </c>
      <c r="B45" s="16">
        <v>1510</v>
      </c>
      <c r="C45" s="16">
        <v>1525</v>
      </c>
      <c r="D45" s="37">
        <f t="shared" si="1"/>
        <v>1.009933774834437</v>
      </c>
    </row>
    <row r="46" spans="1:4" ht="16.5" thickBot="1" x14ac:dyDescent="0.3">
      <c r="A46" s="55" t="s">
        <v>73</v>
      </c>
      <c r="B46" s="56"/>
      <c r="C46" s="56"/>
      <c r="D46" s="57"/>
    </row>
    <row r="47" spans="1:4" ht="16.5" thickBot="1" x14ac:dyDescent="0.3">
      <c r="A47" s="17" t="s">
        <v>147</v>
      </c>
      <c r="B47" s="16">
        <v>854</v>
      </c>
      <c r="C47" s="16">
        <v>815</v>
      </c>
      <c r="D47" s="37">
        <f t="shared" ref="D47:D53" si="2">C47/B47</f>
        <v>0.95433255269320838</v>
      </c>
    </row>
    <row r="48" spans="1:4" ht="16.5" thickBot="1" x14ac:dyDescent="0.3">
      <c r="A48" s="17" t="s">
        <v>148</v>
      </c>
      <c r="B48" s="16">
        <v>219</v>
      </c>
      <c r="C48" s="16">
        <v>212</v>
      </c>
      <c r="D48" s="37">
        <f t="shared" si="2"/>
        <v>0.96803652968036524</v>
      </c>
    </row>
    <row r="49" spans="1:4" ht="16.5" thickBot="1" x14ac:dyDescent="0.3">
      <c r="A49" s="17" t="s">
        <v>149</v>
      </c>
      <c r="B49" s="16">
        <v>122</v>
      </c>
      <c r="C49" s="16">
        <v>109</v>
      </c>
      <c r="D49" s="37">
        <f t="shared" si="2"/>
        <v>0.89344262295081966</v>
      </c>
    </row>
    <row r="50" spans="1:4" ht="16.5" thickBot="1" x14ac:dyDescent="0.3">
      <c r="A50" s="17" t="s">
        <v>150</v>
      </c>
      <c r="B50" s="16">
        <v>212</v>
      </c>
      <c r="C50" s="16">
        <v>231</v>
      </c>
      <c r="D50" s="37">
        <f t="shared" si="2"/>
        <v>1.0896226415094339</v>
      </c>
    </row>
    <row r="51" spans="1:4" ht="16.5" thickBot="1" x14ac:dyDescent="0.3">
      <c r="A51" s="17" t="s">
        <v>151</v>
      </c>
      <c r="B51" s="16">
        <v>316</v>
      </c>
      <c r="C51" s="16">
        <v>296</v>
      </c>
      <c r="D51" s="37">
        <f t="shared" si="2"/>
        <v>0.93670886075949367</v>
      </c>
    </row>
    <row r="52" spans="1:4" ht="16.5" thickBot="1" x14ac:dyDescent="0.3">
      <c r="A52" s="17" t="s">
        <v>152</v>
      </c>
      <c r="B52" s="16">
        <v>155</v>
      </c>
      <c r="C52" s="16">
        <v>154</v>
      </c>
      <c r="D52" s="37">
        <f t="shared" si="2"/>
        <v>0.99354838709677418</v>
      </c>
    </row>
    <row r="53" spans="1:4" ht="16.5" thickBot="1" x14ac:dyDescent="0.3">
      <c r="A53" s="17" t="s">
        <v>153</v>
      </c>
      <c r="B53" s="16">
        <v>280</v>
      </c>
      <c r="C53" s="16">
        <v>257</v>
      </c>
      <c r="D53" s="37">
        <f t="shared" si="2"/>
        <v>0.91785714285714282</v>
      </c>
    </row>
    <row r="55" spans="1:4" x14ac:dyDescent="0.25">
      <c r="A55" s="5" t="s">
        <v>157</v>
      </c>
    </row>
  </sheetData>
  <mergeCells count="4">
    <mergeCell ref="A1:D1"/>
    <mergeCell ref="A5:D5"/>
    <mergeCell ref="A46:D46"/>
    <mergeCell ref="A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pane ySplit="3" topLeftCell="A31" activePane="bottomLeft" state="frozen"/>
      <selection pane="bottomLeft" activeCell="C31" sqref="C31"/>
    </sheetView>
  </sheetViews>
  <sheetFormatPr defaultRowHeight="15.75" x14ac:dyDescent="0.25"/>
  <cols>
    <col min="1" max="1" width="7" style="1" bestFit="1" customWidth="1"/>
    <col min="2" max="2" width="43.7109375" style="5" bestFit="1" customWidth="1"/>
    <col min="3" max="3" width="23.7109375" style="1" customWidth="1"/>
    <col min="4" max="4" width="16.85546875" style="1" customWidth="1"/>
    <col min="7" max="7" width="16.7109375" customWidth="1"/>
  </cols>
  <sheetData>
    <row r="1" spans="1:8" ht="16.5" thickBot="1" x14ac:dyDescent="0.3">
      <c r="A1" s="54" t="s">
        <v>78</v>
      </c>
      <c r="B1" s="54"/>
      <c r="C1" s="54"/>
      <c r="D1" s="54"/>
    </row>
    <row r="2" spans="1:8" ht="16.5" thickBot="1" x14ac:dyDescent="0.3"/>
    <row r="3" spans="1:8" ht="75.75" customHeight="1" thickBot="1" x14ac:dyDescent="0.3">
      <c r="A3" s="13" t="s">
        <v>68</v>
      </c>
      <c r="B3" s="15" t="s">
        <v>89</v>
      </c>
      <c r="C3" s="14" t="s">
        <v>72</v>
      </c>
      <c r="D3" s="11" t="s">
        <v>71</v>
      </c>
      <c r="G3" s="10" t="s">
        <v>65</v>
      </c>
      <c r="H3" s="9">
        <v>0.5</v>
      </c>
    </row>
    <row r="4" spans="1:8" ht="16.5" thickBot="1" x14ac:dyDescent="0.3">
      <c r="A4" s="7">
        <v>1</v>
      </c>
      <c r="B4" s="8" t="s">
        <v>124</v>
      </c>
      <c r="C4" s="42">
        <v>-3.2184185149469635E-2</v>
      </c>
      <c r="D4" s="7">
        <f t="shared" ref="D4:D49" si="0">A4*$H$3</f>
        <v>0.5</v>
      </c>
    </row>
    <row r="5" spans="1:8" ht="16.5" thickBot="1" x14ac:dyDescent="0.3">
      <c r="A5" s="7">
        <v>2</v>
      </c>
      <c r="B5" s="8" t="s">
        <v>125</v>
      </c>
      <c r="C5" s="42">
        <v>-2.9428433202018045E-2</v>
      </c>
      <c r="D5" s="7">
        <f t="shared" si="0"/>
        <v>1</v>
      </c>
    </row>
    <row r="6" spans="1:8" ht="16.5" thickBot="1" x14ac:dyDescent="0.3">
      <c r="A6" s="7">
        <v>3</v>
      </c>
      <c r="B6" s="8" t="s">
        <v>129</v>
      </c>
      <c r="C6" s="42">
        <v>-2.8608188904866383E-2</v>
      </c>
      <c r="D6" s="7">
        <f t="shared" si="0"/>
        <v>1.5</v>
      </c>
    </row>
    <row r="7" spans="1:8" ht="16.5" thickBot="1" x14ac:dyDescent="0.3">
      <c r="A7" s="7">
        <v>4</v>
      </c>
      <c r="B7" s="8" t="s">
        <v>127</v>
      </c>
      <c r="C7" s="42">
        <v>-2.5185185185185199E-2</v>
      </c>
      <c r="D7" s="7">
        <f t="shared" si="0"/>
        <v>2</v>
      </c>
    </row>
    <row r="8" spans="1:8" ht="16.5" thickBot="1" x14ac:dyDescent="0.3">
      <c r="A8" s="7">
        <v>5</v>
      </c>
      <c r="B8" s="8" t="s">
        <v>131</v>
      </c>
      <c r="C8" s="42">
        <v>-2.4180217583515962E-2</v>
      </c>
      <c r="D8" s="7">
        <f t="shared" si="0"/>
        <v>2.5</v>
      </c>
    </row>
    <row r="9" spans="1:8" ht="16.5" thickBot="1" x14ac:dyDescent="0.3">
      <c r="A9" s="7">
        <v>6</v>
      </c>
      <c r="B9" s="8" t="s">
        <v>138</v>
      </c>
      <c r="C9" s="42">
        <v>-2.191856199559794E-2</v>
      </c>
      <c r="D9" s="7">
        <f t="shared" si="0"/>
        <v>3</v>
      </c>
    </row>
    <row r="10" spans="1:8" ht="16.5" thickBot="1" x14ac:dyDescent="0.3">
      <c r="A10" s="7">
        <v>7</v>
      </c>
      <c r="B10" s="8" t="s">
        <v>128</v>
      </c>
      <c r="C10" s="42">
        <v>-1.6813524827123616E-2</v>
      </c>
      <c r="D10" s="7">
        <f t="shared" si="0"/>
        <v>3.5</v>
      </c>
    </row>
    <row r="11" spans="1:8" ht="16.5" thickBot="1" x14ac:dyDescent="0.3">
      <c r="A11" s="7">
        <v>8</v>
      </c>
      <c r="B11" s="8" t="s">
        <v>149</v>
      </c>
      <c r="C11" s="42">
        <v>-1.5965166908563116E-2</v>
      </c>
      <c r="D11" s="7">
        <f t="shared" si="0"/>
        <v>4</v>
      </c>
    </row>
    <row r="12" spans="1:8" ht="16.5" thickBot="1" x14ac:dyDescent="0.3">
      <c r="A12" s="7">
        <v>9</v>
      </c>
      <c r="B12" s="8" t="s">
        <v>113</v>
      </c>
      <c r="C12" s="42">
        <v>-1.3421067559135524E-2</v>
      </c>
      <c r="D12" s="7">
        <f t="shared" si="0"/>
        <v>4.5</v>
      </c>
    </row>
    <row r="13" spans="1:8" ht="16.5" thickBot="1" x14ac:dyDescent="0.3">
      <c r="A13" s="7">
        <v>10</v>
      </c>
      <c r="B13" s="8" t="s">
        <v>144</v>
      </c>
      <c r="C13" s="42">
        <v>-1.2025376384812048E-2</v>
      </c>
      <c r="D13" s="7">
        <f t="shared" si="0"/>
        <v>5</v>
      </c>
    </row>
    <row r="14" spans="1:8" ht="16.5" thickBot="1" x14ac:dyDescent="0.3">
      <c r="A14" s="7">
        <v>11</v>
      </c>
      <c r="B14" s="8" t="s">
        <v>122</v>
      </c>
      <c r="C14" s="42">
        <v>-1.1885640860905822E-2</v>
      </c>
      <c r="D14" s="7">
        <f t="shared" si="0"/>
        <v>5.5</v>
      </c>
    </row>
    <row r="15" spans="1:8" ht="16.5" thickBot="1" x14ac:dyDescent="0.3">
      <c r="A15" s="7">
        <v>12</v>
      </c>
      <c r="B15" s="8" t="s">
        <v>151</v>
      </c>
      <c r="C15" s="42">
        <v>-8.6344739366804868E-3</v>
      </c>
      <c r="D15" s="7">
        <f t="shared" si="0"/>
        <v>6</v>
      </c>
    </row>
    <row r="16" spans="1:8" ht="16.5" thickBot="1" x14ac:dyDescent="0.3">
      <c r="A16" s="7">
        <v>13</v>
      </c>
      <c r="B16" s="8" t="s">
        <v>150</v>
      </c>
      <c r="C16" s="42">
        <v>-7.2964669738863064E-3</v>
      </c>
      <c r="D16" s="7">
        <f t="shared" si="0"/>
        <v>6.5</v>
      </c>
    </row>
    <row r="17" spans="1:4" ht="16.5" thickBot="1" x14ac:dyDescent="0.3">
      <c r="A17" s="7">
        <v>14</v>
      </c>
      <c r="B17" s="8" t="s">
        <v>136</v>
      </c>
      <c r="C17" s="42">
        <v>-3.916960438699546E-3</v>
      </c>
      <c r="D17" s="7">
        <f t="shared" si="0"/>
        <v>7</v>
      </c>
    </row>
    <row r="18" spans="1:4" ht="16.5" thickBot="1" x14ac:dyDescent="0.3">
      <c r="A18" s="7">
        <v>15</v>
      </c>
      <c r="B18" s="8" t="s">
        <v>123</v>
      </c>
      <c r="C18" s="42">
        <v>-3.8716193468746884E-3</v>
      </c>
      <c r="D18" s="7">
        <f t="shared" si="0"/>
        <v>7.5</v>
      </c>
    </row>
    <row r="19" spans="1:4" ht="16.5" thickBot="1" x14ac:dyDescent="0.3">
      <c r="A19" s="7">
        <v>16</v>
      </c>
      <c r="B19" s="8" t="s">
        <v>109</v>
      </c>
      <c r="C19" s="42">
        <v>-3.8468019683014498E-3</v>
      </c>
      <c r="D19" s="7">
        <f t="shared" si="0"/>
        <v>8</v>
      </c>
    </row>
    <row r="20" spans="1:4" ht="16.5" thickBot="1" x14ac:dyDescent="0.3">
      <c r="A20" s="7">
        <v>17</v>
      </c>
      <c r="B20" s="8" t="s">
        <v>146</v>
      </c>
      <c r="C20" s="42">
        <v>-3.1728507656122451E-3</v>
      </c>
      <c r="D20" s="7">
        <f t="shared" si="0"/>
        <v>8.5</v>
      </c>
    </row>
    <row r="21" spans="1:4" ht="16.5" thickBot="1" x14ac:dyDescent="0.3">
      <c r="A21" s="7">
        <v>18</v>
      </c>
      <c r="B21" s="8" t="s">
        <v>116</v>
      </c>
      <c r="C21" s="42">
        <v>-2.8371363032717589E-3</v>
      </c>
      <c r="D21" s="7">
        <f t="shared" si="0"/>
        <v>9</v>
      </c>
    </row>
    <row r="22" spans="1:4" ht="16.5" thickBot="1" x14ac:dyDescent="0.3">
      <c r="A22" s="7">
        <v>19</v>
      </c>
      <c r="B22" s="8" t="s">
        <v>121</v>
      </c>
      <c r="C22" s="42">
        <v>1.869658119658113E-3</v>
      </c>
      <c r="D22" s="7">
        <f t="shared" si="0"/>
        <v>9.5</v>
      </c>
    </row>
    <row r="23" spans="1:4" ht="16.5" thickBot="1" x14ac:dyDescent="0.3">
      <c r="A23" s="7">
        <v>20</v>
      </c>
      <c r="B23" s="8" t="s">
        <v>147</v>
      </c>
      <c r="C23" s="42">
        <v>3.0303030303030498E-3</v>
      </c>
      <c r="D23" s="7">
        <f t="shared" si="0"/>
        <v>10</v>
      </c>
    </row>
    <row r="24" spans="1:4" ht="16.5" thickBot="1" x14ac:dyDescent="0.3">
      <c r="A24" s="7">
        <v>21</v>
      </c>
      <c r="B24" s="8" t="s">
        <v>152</v>
      </c>
      <c r="C24" s="42">
        <v>4.5009784735812186E-3</v>
      </c>
      <c r="D24" s="7">
        <f t="shared" si="0"/>
        <v>10.5</v>
      </c>
    </row>
    <row r="25" spans="1:4" ht="16.5" thickBot="1" x14ac:dyDescent="0.3">
      <c r="A25" s="7">
        <v>22</v>
      </c>
      <c r="B25" s="8" t="s">
        <v>148</v>
      </c>
      <c r="C25" s="42">
        <v>4.5066795428939654E-3</v>
      </c>
      <c r="D25" s="7">
        <f t="shared" si="0"/>
        <v>11</v>
      </c>
    </row>
    <row r="26" spans="1:4" ht="16.5" thickBot="1" x14ac:dyDescent="0.3">
      <c r="A26" s="7">
        <v>23</v>
      </c>
      <c r="B26" s="8" t="s">
        <v>153</v>
      </c>
      <c r="C26" s="42">
        <v>5.0618672665916908E-3</v>
      </c>
      <c r="D26" s="7">
        <f t="shared" si="0"/>
        <v>11.5</v>
      </c>
    </row>
    <row r="27" spans="1:4" ht="16.5" thickBot="1" x14ac:dyDescent="0.3">
      <c r="A27" s="7">
        <v>24</v>
      </c>
      <c r="B27" s="8" t="s">
        <v>139</v>
      </c>
      <c r="C27" s="42">
        <v>7.2296400577784858E-3</v>
      </c>
      <c r="D27" s="7">
        <f t="shared" si="0"/>
        <v>12</v>
      </c>
    </row>
    <row r="28" spans="1:4" ht="16.5" thickBot="1" x14ac:dyDescent="0.3">
      <c r="A28" s="7">
        <v>25</v>
      </c>
      <c r="B28" s="8" t="s">
        <v>154</v>
      </c>
      <c r="C28" s="42">
        <v>8.6400000000000001E-3</v>
      </c>
      <c r="D28" s="7">
        <f t="shared" si="0"/>
        <v>12.5</v>
      </c>
    </row>
    <row r="29" spans="1:4" ht="16.5" thickBot="1" x14ac:dyDescent="0.3">
      <c r="A29" s="7">
        <v>26</v>
      </c>
      <c r="B29" s="8" t="s">
        <v>115</v>
      </c>
      <c r="C29" s="42">
        <v>8.812423367576705E-3</v>
      </c>
      <c r="D29" s="7">
        <f t="shared" si="0"/>
        <v>13</v>
      </c>
    </row>
    <row r="30" spans="1:4" ht="16.5" thickBot="1" x14ac:dyDescent="0.3">
      <c r="A30" s="7">
        <v>27</v>
      </c>
      <c r="B30" s="8" t="s">
        <v>110</v>
      </c>
      <c r="C30" s="42">
        <v>8.9155023286759949E-3</v>
      </c>
      <c r="D30" s="7">
        <f t="shared" si="0"/>
        <v>13.5</v>
      </c>
    </row>
    <row r="31" spans="1:4" ht="16.5" thickBot="1" x14ac:dyDescent="0.3">
      <c r="A31" s="7">
        <v>28</v>
      </c>
      <c r="B31" s="8" t="s">
        <v>126</v>
      </c>
      <c r="C31" s="42">
        <v>8.9577199623465109E-3</v>
      </c>
      <c r="D31" s="7">
        <f t="shared" si="0"/>
        <v>14</v>
      </c>
    </row>
    <row r="32" spans="1:4" ht="16.5" thickBot="1" x14ac:dyDescent="0.3">
      <c r="A32" s="7">
        <v>29</v>
      </c>
      <c r="B32" s="8" t="s">
        <v>143</v>
      </c>
      <c r="C32" s="42">
        <v>1.0797120767795265E-2</v>
      </c>
      <c r="D32" s="7">
        <f t="shared" si="0"/>
        <v>14.5</v>
      </c>
    </row>
    <row r="33" spans="1:4" ht="16.5" thickBot="1" x14ac:dyDescent="0.3">
      <c r="A33" s="7">
        <v>30</v>
      </c>
      <c r="B33" s="8" t="s">
        <v>145</v>
      </c>
      <c r="C33" s="42">
        <v>1.1563951767536995E-2</v>
      </c>
      <c r="D33" s="7">
        <f t="shared" si="0"/>
        <v>15</v>
      </c>
    </row>
    <row r="34" spans="1:4" ht="16.5" thickBot="1" x14ac:dyDescent="0.3">
      <c r="A34" s="7">
        <v>31</v>
      </c>
      <c r="B34" s="8" t="s">
        <v>117</v>
      </c>
      <c r="C34" s="42">
        <v>1.4119836549743137E-2</v>
      </c>
      <c r="D34" s="7">
        <f t="shared" si="0"/>
        <v>15.5</v>
      </c>
    </row>
    <row r="35" spans="1:4" ht="16.5" thickBot="1" x14ac:dyDescent="0.3">
      <c r="A35" s="7">
        <v>32</v>
      </c>
      <c r="B35" s="8" t="s">
        <v>114</v>
      </c>
      <c r="C35" s="42">
        <v>1.4671330862006005E-2</v>
      </c>
      <c r="D35" s="7">
        <f t="shared" si="0"/>
        <v>16</v>
      </c>
    </row>
    <row r="36" spans="1:4" ht="16.5" thickBot="1" x14ac:dyDescent="0.3">
      <c r="A36" s="7">
        <v>33</v>
      </c>
      <c r="B36" s="8" t="s">
        <v>135</v>
      </c>
      <c r="C36" s="42">
        <v>1.6401996370235983E-2</v>
      </c>
      <c r="D36" s="7">
        <f t="shared" si="0"/>
        <v>16.5</v>
      </c>
    </row>
    <row r="37" spans="1:4" ht="16.5" thickBot="1" x14ac:dyDescent="0.3">
      <c r="A37" s="7">
        <v>34</v>
      </c>
      <c r="B37" s="8" t="s">
        <v>130</v>
      </c>
      <c r="C37" s="42">
        <v>1.6746411483253565E-2</v>
      </c>
      <c r="D37" s="7">
        <f t="shared" si="0"/>
        <v>17</v>
      </c>
    </row>
    <row r="38" spans="1:4" ht="16.5" thickBot="1" x14ac:dyDescent="0.3">
      <c r="A38" s="7">
        <v>35</v>
      </c>
      <c r="B38" s="8" t="s">
        <v>120</v>
      </c>
      <c r="C38" s="42">
        <v>2.1132529463012695E-2</v>
      </c>
      <c r="D38" s="7">
        <f t="shared" si="0"/>
        <v>17.5</v>
      </c>
    </row>
    <row r="39" spans="1:4" ht="16.5" thickBot="1" x14ac:dyDescent="0.3">
      <c r="A39" s="7">
        <v>36</v>
      </c>
      <c r="B39" s="8" t="s">
        <v>119</v>
      </c>
      <c r="C39" s="42">
        <v>2.1861446184327726E-2</v>
      </c>
      <c r="D39" s="7">
        <f t="shared" si="0"/>
        <v>18</v>
      </c>
    </row>
    <row r="40" spans="1:4" ht="16.5" thickBot="1" x14ac:dyDescent="0.3">
      <c r="A40" s="7">
        <v>37</v>
      </c>
      <c r="B40" s="8" t="s">
        <v>142</v>
      </c>
      <c r="C40" s="42">
        <v>2.2058823529411742E-2</v>
      </c>
      <c r="D40" s="7">
        <f t="shared" si="0"/>
        <v>18.5</v>
      </c>
    </row>
    <row r="41" spans="1:4" ht="16.5" thickBot="1" x14ac:dyDescent="0.3">
      <c r="A41" s="7">
        <v>38</v>
      </c>
      <c r="B41" s="8" t="s">
        <v>133</v>
      </c>
      <c r="C41" s="42">
        <v>2.7286164839421145E-2</v>
      </c>
      <c r="D41" s="7">
        <f t="shared" si="0"/>
        <v>19</v>
      </c>
    </row>
    <row r="42" spans="1:4" ht="16.5" thickBot="1" x14ac:dyDescent="0.3">
      <c r="A42" s="7">
        <v>39</v>
      </c>
      <c r="B42" s="8" t="s">
        <v>137</v>
      </c>
      <c r="C42" s="42">
        <v>3.030630241514598E-2</v>
      </c>
      <c r="D42" s="7">
        <f t="shared" si="0"/>
        <v>19.5</v>
      </c>
    </row>
    <row r="43" spans="1:4" ht="16.5" thickBot="1" x14ac:dyDescent="0.3">
      <c r="A43" s="7">
        <v>40</v>
      </c>
      <c r="B43" s="8" t="s">
        <v>134</v>
      </c>
      <c r="C43" s="42">
        <v>3.2968346138866345E-2</v>
      </c>
      <c r="D43" s="7">
        <f t="shared" si="0"/>
        <v>20</v>
      </c>
    </row>
    <row r="44" spans="1:4" ht="16.5" thickBot="1" x14ac:dyDescent="0.3">
      <c r="A44" s="7">
        <v>41</v>
      </c>
      <c r="B44" s="8" t="s">
        <v>112</v>
      </c>
      <c r="C44" s="42">
        <v>3.3126293995859313E-2</v>
      </c>
      <c r="D44" s="7">
        <f t="shared" si="0"/>
        <v>20.5</v>
      </c>
    </row>
    <row r="45" spans="1:4" ht="16.5" thickBot="1" x14ac:dyDescent="0.3">
      <c r="A45" s="7">
        <v>42</v>
      </c>
      <c r="B45" s="8" t="s">
        <v>132</v>
      </c>
      <c r="C45" s="42">
        <v>3.6547891467799909E-2</v>
      </c>
      <c r="D45" s="7">
        <f t="shared" si="0"/>
        <v>21</v>
      </c>
    </row>
    <row r="46" spans="1:4" ht="16.5" thickBot="1" x14ac:dyDescent="0.3">
      <c r="A46" s="7">
        <v>43</v>
      </c>
      <c r="B46" s="8" t="s">
        <v>141</v>
      </c>
      <c r="C46" s="42">
        <v>4.4276153575202537E-2</v>
      </c>
      <c r="D46" s="7">
        <f t="shared" si="0"/>
        <v>21.5</v>
      </c>
    </row>
    <row r="47" spans="1:4" ht="16.5" thickBot="1" x14ac:dyDescent="0.3">
      <c r="A47" s="7">
        <v>44</v>
      </c>
      <c r="B47" s="8" t="s">
        <v>140</v>
      </c>
      <c r="C47" s="42">
        <v>4.545454545454547E-2</v>
      </c>
      <c r="D47" s="7">
        <f t="shared" si="0"/>
        <v>22</v>
      </c>
    </row>
    <row r="48" spans="1:4" ht="16.5" thickBot="1" x14ac:dyDescent="0.3">
      <c r="A48" s="7">
        <v>45</v>
      </c>
      <c r="B48" s="8" t="s">
        <v>111</v>
      </c>
      <c r="C48" s="42">
        <v>7.6786684131497362E-2</v>
      </c>
      <c r="D48" s="7">
        <f t="shared" si="0"/>
        <v>22.5</v>
      </c>
    </row>
    <row r="49" spans="1:4" ht="16.5" thickBot="1" x14ac:dyDescent="0.3">
      <c r="A49" s="7">
        <v>46</v>
      </c>
      <c r="B49" s="8" t="s">
        <v>118</v>
      </c>
      <c r="C49" s="42">
        <v>0.1078141991610998</v>
      </c>
      <c r="D49" s="7">
        <f t="shared" si="0"/>
        <v>23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pane ySplit="3" topLeftCell="A4" activePane="bottomLeft" state="frozen"/>
      <selection pane="bottomLeft" activeCell="F7" sqref="F7"/>
    </sheetView>
  </sheetViews>
  <sheetFormatPr defaultRowHeight="15.75" x14ac:dyDescent="0.25"/>
  <cols>
    <col min="1" max="1" width="34.5703125" style="5" customWidth="1"/>
    <col min="2" max="2" width="18.28515625" style="1" customWidth="1"/>
    <col min="3" max="3" width="17.42578125" style="1" customWidth="1"/>
    <col min="4" max="4" width="18.85546875" style="1" customWidth="1"/>
    <col min="5" max="5" width="17" style="1" customWidth="1"/>
    <col min="6" max="6" width="19.7109375" style="1" customWidth="1"/>
    <col min="7" max="16384" width="9.140625" style="1"/>
  </cols>
  <sheetData>
    <row r="1" spans="1:6" ht="16.5" thickBot="1" x14ac:dyDescent="0.3">
      <c r="A1" s="53" t="s">
        <v>93</v>
      </c>
      <c r="B1" s="53"/>
      <c r="C1" s="53"/>
      <c r="D1" s="53"/>
      <c r="E1" s="53"/>
      <c r="F1" s="53"/>
    </row>
    <row r="2" spans="1:6" ht="16.5" thickBot="1" x14ac:dyDescent="0.3"/>
    <row r="3" spans="1:6" ht="16.5" thickBot="1" x14ac:dyDescent="0.3">
      <c r="A3" s="14"/>
      <c r="B3" s="14" t="s">
        <v>88</v>
      </c>
      <c r="C3" s="14" t="s">
        <v>108</v>
      </c>
      <c r="D3" s="14" t="s">
        <v>90</v>
      </c>
      <c r="E3" s="14" t="s">
        <v>158</v>
      </c>
      <c r="F3" s="14" t="s">
        <v>86</v>
      </c>
    </row>
    <row r="4" spans="1:6" ht="16.5" thickBot="1" x14ac:dyDescent="0.3">
      <c r="A4" s="19" t="s">
        <v>87</v>
      </c>
      <c r="B4" s="18">
        <v>67902</v>
      </c>
      <c r="C4" s="18">
        <v>61983</v>
      </c>
      <c r="D4" s="18">
        <v>70180</v>
      </c>
      <c r="E4" s="18">
        <v>62384</v>
      </c>
      <c r="F4" s="36">
        <f>(C4/E4-B4/D4)</f>
        <v>2.6031459901118215E-2</v>
      </c>
    </row>
    <row r="5" spans="1:6" ht="16.5" thickBot="1" x14ac:dyDescent="0.3">
      <c r="A5" s="55" t="s">
        <v>75</v>
      </c>
      <c r="B5" s="56"/>
      <c r="C5" s="56"/>
      <c r="D5" s="56"/>
      <c r="E5" s="56"/>
      <c r="F5" s="57"/>
    </row>
    <row r="6" spans="1:6" ht="16.5" thickBot="1" x14ac:dyDescent="0.3">
      <c r="A6" s="17" t="s">
        <v>156</v>
      </c>
      <c r="B6" s="16" t="s">
        <v>155</v>
      </c>
      <c r="C6" s="16" t="s">
        <v>155</v>
      </c>
      <c r="D6" s="16" t="s">
        <v>155</v>
      </c>
      <c r="E6" s="16" t="s">
        <v>155</v>
      </c>
      <c r="F6" s="36">
        <v>8.6400000000000001E-3</v>
      </c>
    </row>
    <row r="7" spans="1:6" ht="16.5" thickBot="1" x14ac:dyDescent="0.3">
      <c r="A7" s="17" t="s">
        <v>109</v>
      </c>
      <c r="B7" s="16">
        <v>45893</v>
      </c>
      <c r="C7" s="16">
        <v>40084</v>
      </c>
      <c r="D7" s="16">
        <v>48625</v>
      </c>
      <c r="E7" s="16">
        <v>42644</v>
      </c>
      <c r="F7" s="36">
        <f>(C7/E7-B7/D7)</f>
        <v>-3.8468019683014498E-3</v>
      </c>
    </row>
    <row r="8" spans="1:6" ht="16.5" thickBot="1" x14ac:dyDescent="0.3">
      <c r="A8" s="17" t="s">
        <v>110</v>
      </c>
      <c r="B8" s="16">
        <v>1998</v>
      </c>
      <c r="C8" s="16">
        <v>1904</v>
      </c>
      <c r="D8" s="16">
        <v>2338</v>
      </c>
      <c r="E8" s="16">
        <v>2205</v>
      </c>
      <c r="F8" s="36">
        <f t="shared" ref="F8:F11" si="0">(C8/E8-B8/D8)</f>
        <v>8.9155023286759949E-3</v>
      </c>
    </row>
    <row r="9" spans="1:6" ht="16.5" thickBot="1" x14ac:dyDescent="0.3">
      <c r="A9" s="17" t="s">
        <v>111</v>
      </c>
      <c r="B9" s="16">
        <v>154</v>
      </c>
      <c r="C9" s="16">
        <v>143</v>
      </c>
      <c r="D9" s="16">
        <v>277</v>
      </c>
      <c r="E9" s="16">
        <v>226</v>
      </c>
      <c r="F9" s="36">
        <f t="shared" si="0"/>
        <v>7.6786684131497362E-2</v>
      </c>
    </row>
    <row r="10" spans="1:6" ht="16.5" thickBot="1" x14ac:dyDescent="0.3">
      <c r="A10" s="17" t="s">
        <v>112</v>
      </c>
      <c r="B10" s="16">
        <v>63</v>
      </c>
      <c r="C10" s="16">
        <v>61</v>
      </c>
      <c r="D10" s="16">
        <v>115</v>
      </c>
      <c r="E10" s="16">
        <v>105</v>
      </c>
      <c r="F10" s="36">
        <f t="shared" si="0"/>
        <v>3.3126293995859313E-2</v>
      </c>
    </row>
    <row r="11" spans="1:6" ht="16.5" thickBot="1" x14ac:dyDescent="0.3">
      <c r="A11" s="17" t="s">
        <v>113</v>
      </c>
      <c r="B11" s="16">
        <v>212</v>
      </c>
      <c r="C11" s="16">
        <v>197</v>
      </c>
      <c r="D11" s="16">
        <v>305</v>
      </c>
      <c r="E11" s="16">
        <v>289</v>
      </c>
      <c r="F11" s="36">
        <f t="shared" si="0"/>
        <v>-1.3421067559135524E-2</v>
      </c>
    </row>
    <row r="12" spans="1:6" ht="16.5" thickBot="1" x14ac:dyDescent="0.3">
      <c r="A12" s="17" t="s">
        <v>114</v>
      </c>
      <c r="B12" s="16">
        <v>120</v>
      </c>
      <c r="C12" s="16">
        <v>103</v>
      </c>
      <c r="D12" s="16">
        <v>214</v>
      </c>
      <c r="E12" s="16">
        <v>179</v>
      </c>
      <c r="F12" s="36">
        <f t="shared" ref="F12" si="1">(C12/E12-B12/D12)</f>
        <v>1.4671330862006005E-2</v>
      </c>
    </row>
    <row r="13" spans="1:6" ht="16.5" thickBot="1" x14ac:dyDescent="0.3">
      <c r="A13" s="17" t="s">
        <v>115</v>
      </c>
      <c r="B13" s="16">
        <v>1099</v>
      </c>
      <c r="C13" s="16">
        <v>991</v>
      </c>
      <c r="D13" s="16">
        <v>1267</v>
      </c>
      <c r="E13" s="16">
        <v>1131</v>
      </c>
      <c r="F13" s="36">
        <f t="shared" ref="F13:F18" si="2">(C13/E13-B13/D13)</f>
        <v>8.812423367576705E-3</v>
      </c>
    </row>
    <row r="14" spans="1:6" ht="16.5" thickBot="1" x14ac:dyDescent="0.3">
      <c r="A14" s="17" t="s">
        <v>116</v>
      </c>
      <c r="B14" s="16">
        <v>584</v>
      </c>
      <c r="C14" s="16">
        <v>527</v>
      </c>
      <c r="D14" s="16">
        <v>753</v>
      </c>
      <c r="E14" s="16">
        <v>682</v>
      </c>
      <c r="F14" s="36">
        <f t="shared" si="2"/>
        <v>-2.8371363032717589E-3</v>
      </c>
    </row>
    <row r="15" spans="1:6" ht="16.5" thickBot="1" x14ac:dyDescent="0.3">
      <c r="A15" s="17" t="s">
        <v>117</v>
      </c>
      <c r="B15" s="16">
        <v>816</v>
      </c>
      <c r="C15" s="16">
        <v>796</v>
      </c>
      <c r="D15" s="16">
        <v>963</v>
      </c>
      <c r="E15" s="16">
        <v>924</v>
      </c>
      <c r="F15" s="36">
        <f t="shared" si="2"/>
        <v>1.4119836549743137E-2</v>
      </c>
    </row>
    <row r="16" spans="1:6" ht="16.5" thickBot="1" x14ac:dyDescent="0.3">
      <c r="A16" s="17" t="s">
        <v>118</v>
      </c>
      <c r="B16" s="16">
        <v>115</v>
      </c>
      <c r="C16" s="16">
        <v>105</v>
      </c>
      <c r="D16" s="16">
        <v>205</v>
      </c>
      <c r="E16" s="16">
        <v>157</v>
      </c>
      <c r="F16" s="36">
        <f t="shared" si="2"/>
        <v>0.1078141991610998</v>
      </c>
    </row>
    <row r="17" spans="1:6" ht="16.5" thickBot="1" x14ac:dyDescent="0.3">
      <c r="A17" s="17" t="s">
        <v>119</v>
      </c>
      <c r="B17" s="16">
        <v>1216</v>
      </c>
      <c r="C17" s="16">
        <v>1091</v>
      </c>
      <c r="D17" s="16">
        <v>1483</v>
      </c>
      <c r="E17" s="16">
        <v>1296</v>
      </c>
      <c r="F17" s="36">
        <f t="shared" si="2"/>
        <v>2.1861446184327726E-2</v>
      </c>
    </row>
    <row r="18" spans="1:6" ht="16.5" thickBot="1" x14ac:dyDescent="0.3">
      <c r="A18" s="17" t="s">
        <v>120</v>
      </c>
      <c r="B18" s="16">
        <v>2019</v>
      </c>
      <c r="C18" s="16">
        <v>1815</v>
      </c>
      <c r="D18" s="16">
        <v>2321</v>
      </c>
      <c r="E18" s="16">
        <v>2037</v>
      </c>
      <c r="F18" s="36">
        <f t="shared" si="2"/>
        <v>2.1132529463012695E-2</v>
      </c>
    </row>
    <row r="19" spans="1:6" ht="16.5" thickBot="1" x14ac:dyDescent="0.3">
      <c r="A19" s="55" t="s">
        <v>74</v>
      </c>
      <c r="B19" s="56"/>
      <c r="C19" s="56"/>
      <c r="D19" s="56"/>
      <c r="E19" s="56"/>
      <c r="F19" s="57"/>
    </row>
    <row r="20" spans="1:6" ht="16.5" thickBot="1" x14ac:dyDescent="0.3">
      <c r="A20" s="17" t="s">
        <v>121</v>
      </c>
      <c r="B20" s="16">
        <v>168</v>
      </c>
      <c r="C20" s="16">
        <v>154</v>
      </c>
      <c r="D20" s="16">
        <v>256</v>
      </c>
      <c r="E20" s="16">
        <v>234</v>
      </c>
      <c r="F20" s="36">
        <f t="shared" ref="F20:F45" si="3">(C20/E20-B20/D20)</f>
        <v>1.869658119658113E-3</v>
      </c>
    </row>
    <row r="21" spans="1:6" ht="16.5" thickBot="1" x14ac:dyDescent="0.3">
      <c r="A21" s="17" t="s">
        <v>122</v>
      </c>
      <c r="B21" s="16">
        <v>162</v>
      </c>
      <c r="C21" s="16">
        <v>151</v>
      </c>
      <c r="D21" s="16">
        <v>297</v>
      </c>
      <c r="E21" s="16">
        <v>283</v>
      </c>
      <c r="F21" s="36">
        <f t="shared" si="3"/>
        <v>-1.1885640860905822E-2</v>
      </c>
    </row>
    <row r="22" spans="1:6" ht="16.5" thickBot="1" x14ac:dyDescent="0.3">
      <c r="A22" s="17" t="s">
        <v>123</v>
      </c>
      <c r="B22" s="16">
        <v>65</v>
      </c>
      <c r="C22" s="16">
        <v>64</v>
      </c>
      <c r="D22" s="16">
        <v>134</v>
      </c>
      <c r="E22" s="16">
        <v>133</v>
      </c>
      <c r="F22" s="36">
        <f t="shared" si="3"/>
        <v>-3.8716193468746884E-3</v>
      </c>
    </row>
    <row r="23" spans="1:6" ht="16.5" thickBot="1" x14ac:dyDescent="0.3">
      <c r="A23" s="17" t="s">
        <v>124</v>
      </c>
      <c r="B23" s="16">
        <v>59</v>
      </c>
      <c r="C23" s="16">
        <v>49</v>
      </c>
      <c r="D23" s="16">
        <v>136</v>
      </c>
      <c r="E23" s="16">
        <v>122</v>
      </c>
      <c r="F23" s="36">
        <f t="shared" si="3"/>
        <v>-3.2184185149469635E-2</v>
      </c>
    </row>
    <row r="24" spans="1:6" ht="16.5" thickBot="1" x14ac:dyDescent="0.3">
      <c r="A24" s="17" t="s">
        <v>125</v>
      </c>
      <c r="B24" s="16">
        <v>248</v>
      </c>
      <c r="C24" s="16">
        <v>225</v>
      </c>
      <c r="D24" s="16">
        <v>390</v>
      </c>
      <c r="E24" s="16">
        <v>371</v>
      </c>
      <c r="F24" s="36">
        <f t="shared" si="3"/>
        <v>-2.9428433202018045E-2</v>
      </c>
    </row>
    <row r="25" spans="1:6" ht="16.5" thickBot="1" x14ac:dyDescent="0.3">
      <c r="A25" s="17" t="s">
        <v>126</v>
      </c>
      <c r="B25" s="16">
        <v>865</v>
      </c>
      <c r="C25" s="16">
        <v>839</v>
      </c>
      <c r="D25" s="16">
        <v>1020</v>
      </c>
      <c r="E25" s="16">
        <v>979</v>
      </c>
      <c r="F25" s="36">
        <f t="shared" si="3"/>
        <v>8.9577199623465109E-3</v>
      </c>
    </row>
    <row r="26" spans="1:6" ht="16.5" thickBot="1" x14ac:dyDescent="0.3">
      <c r="A26" s="17" t="s">
        <v>127</v>
      </c>
      <c r="B26" s="16">
        <v>47</v>
      </c>
      <c r="C26" s="16">
        <v>41</v>
      </c>
      <c r="D26" s="16">
        <v>108</v>
      </c>
      <c r="E26" s="16">
        <v>100</v>
      </c>
      <c r="F26" s="36">
        <f t="shared" si="3"/>
        <v>-2.5185185185185199E-2</v>
      </c>
    </row>
    <row r="27" spans="1:6" ht="16.5" thickBot="1" x14ac:dyDescent="0.3">
      <c r="A27" s="17" t="s">
        <v>128</v>
      </c>
      <c r="B27" s="16">
        <v>119</v>
      </c>
      <c r="C27" s="16">
        <v>110</v>
      </c>
      <c r="D27" s="16">
        <v>213</v>
      </c>
      <c r="E27" s="16">
        <v>203</v>
      </c>
      <c r="F27" s="36">
        <f t="shared" si="3"/>
        <v>-1.6813524827123616E-2</v>
      </c>
    </row>
    <row r="28" spans="1:6" ht="16.5" thickBot="1" x14ac:dyDescent="0.3">
      <c r="A28" s="17" t="s">
        <v>129</v>
      </c>
      <c r="B28" s="16">
        <v>120</v>
      </c>
      <c r="C28" s="16">
        <v>94</v>
      </c>
      <c r="D28" s="16">
        <v>219</v>
      </c>
      <c r="E28" s="16">
        <v>181</v>
      </c>
      <c r="F28" s="36">
        <f t="shared" si="3"/>
        <v>-2.8608188904866383E-2</v>
      </c>
    </row>
    <row r="29" spans="1:6" ht="16.5" thickBot="1" x14ac:dyDescent="0.3">
      <c r="A29" s="17" t="s">
        <v>130</v>
      </c>
      <c r="B29" s="16">
        <v>43</v>
      </c>
      <c r="C29" s="16">
        <v>39</v>
      </c>
      <c r="D29" s="16">
        <v>114</v>
      </c>
      <c r="E29" s="16">
        <v>99</v>
      </c>
      <c r="F29" s="36">
        <f t="shared" si="3"/>
        <v>1.6746411483253565E-2</v>
      </c>
    </row>
    <row r="30" spans="1:6" ht="16.5" thickBot="1" x14ac:dyDescent="0.3">
      <c r="A30" s="17" t="s">
        <v>131</v>
      </c>
      <c r="B30" s="16">
        <v>210</v>
      </c>
      <c r="C30" s="16">
        <v>177</v>
      </c>
      <c r="D30" s="16">
        <v>299</v>
      </c>
      <c r="E30" s="16">
        <v>261</v>
      </c>
      <c r="F30" s="36">
        <f t="shared" si="3"/>
        <v>-2.4180217583515962E-2</v>
      </c>
    </row>
    <row r="31" spans="1:6" ht="16.5" thickBot="1" x14ac:dyDescent="0.3">
      <c r="A31" s="17" t="s">
        <v>132</v>
      </c>
      <c r="B31" s="16">
        <v>136</v>
      </c>
      <c r="C31" s="16">
        <v>126</v>
      </c>
      <c r="D31" s="16">
        <v>266</v>
      </c>
      <c r="E31" s="16">
        <v>230</v>
      </c>
      <c r="F31" s="36">
        <f t="shared" si="3"/>
        <v>3.6547891467799909E-2</v>
      </c>
    </row>
    <row r="32" spans="1:6" ht="16.5" thickBot="1" x14ac:dyDescent="0.3">
      <c r="A32" s="17" t="s">
        <v>133</v>
      </c>
      <c r="B32" s="16">
        <v>214</v>
      </c>
      <c r="C32" s="16">
        <v>206</v>
      </c>
      <c r="D32" s="16">
        <v>371</v>
      </c>
      <c r="E32" s="16">
        <v>341</v>
      </c>
      <c r="F32" s="36">
        <f t="shared" si="3"/>
        <v>2.7286164839421145E-2</v>
      </c>
    </row>
    <row r="33" spans="1:6" ht="16.5" thickBot="1" x14ac:dyDescent="0.3">
      <c r="A33" s="17" t="s">
        <v>134</v>
      </c>
      <c r="B33" s="16">
        <v>337</v>
      </c>
      <c r="C33" s="16">
        <v>335</v>
      </c>
      <c r="D33" s="16">
        <v>488</v>
      </c>
      <c r="E33" s="16">
        <v>463</v>
      </c>
      <c r="F33" s="36">
        <f t="shared" si="3"/>
        <v>3.2968346138866345E-2</v>
      </c>
    </row>
    <row r="34" spans="1:6" ht="16.5" thickBot="1" x14ac:dyDescent="0.3">
      <c r="A34" s="17" t="s">
        <v>135</v>
      </c>
      <c r="B34" s="16">
        <v>125</v>
      </c>
      <c r="C34" s="16">
        <v>124</v>
      </c>
      <c r="D34" s="16">
        <v>304</v>
      </c>
      <c r="E34" s="16">
        <v>290</v>
      </c>
      <c r="F34" s="36">
        <f t="shared" si="3"/>
        <v>1.6401996370235983E-2</v>
      </c>
    </row>
    <row r="35" spans="1:6" ht="16.5" thickBot="1" x14ac:dyDescent="0.3">
      <c r="A35" s="17" t="s">
        <v>136</v>
      </c>
      <c r="B35" s="16">
        <v>66</v>
      </c>
      <c r="C35" s="16">
        <v>61</v>
      </c>
      <c r="D35" s="16">
        <v>148</v>
      </c>
      <c r="E35" s="16">
        <v>138</v>
      </c>
      <c r="F35" s="36">
        <f t="shared" si="3"/>
        <v>-3.916960438699546E-3</v>
      </c>
    </row>
    <row r="36" spans="1:6" ht="16.5" thickBot="1" x14ac:dyDescent="0.3">
      <c r="A36" s="17" t="s">
        <v>137</v>
      </c>
      <c r="B36" s="16">
        <v>290</v>
      </c>
      <c r="C36" s="16">
        <v>256</v>
      </c>
      <c r="D36" s="16">
        <v>405</v>
      </c>
      <c r="E36" s="16">
        <v>343</v>
      </c>
      <c r="F36" s="36">
        <f t="shared" si="3"/>
        <v>3.030630241514598E-2</v>
      </c>
    </row>
    <row r="37" spans="1:6" ht="16.5" thickBot="1" x14ac:dyDescent="0.3">
      <c r="A37" s="17" t="s">
        <v>138</v>
      </c>
      <c r="B37" s="16">
        <v>150</v>
      </c>
      <c r="C37" s="16">
        <v>143</v>
      </c>
      <c r="D37" s="16">
        <v>235</v>
      </c>
      <c r="E37" s="16">
        <v>232</v>
      </c>
      <c r="F37" s="36">
        <f t="shared" si="3"/>
        <v>-2.191856199559794E-2</v>
      </c>
    </row>
    <row r="38" spans="1:6" ht="16.5" thickBot="1" x14ac:dyDescent="0.3">
      <c r="A38" s="17" t="s">
        <v>139</v>
      </c>
      <c r="B38" s="16">
        <v>2418</v>
      </c>
      <c r="C38" s="16">
        <v>2297</v>
      </c>
      <c r="D38" s="16">
        <v>2690</v>
      </c>
      <c r="E38" s="16">
        <v>2535</v>
      </c>
      <c r="F38" s="36">
        <f t="shared" si="3"/>
        <v>7.2296400577784858E-3</v>
      </c>
    </row>
    <row r="39" spans="1:6" ht="16.5" thickBot="1" x14ac:dyDescent="0.3">
      <c r="A39" s="17" t="s">
        <v>140</v>
      </c>
      <c r="B39" s="16">
        <v>60</v>
      </c>
      <c r="C39" s="16">
        <v>53</v>
      </c>
      <c r="D39" s="16">
        <v>132</v>
      </c>
      <c r="E39" s="16">
        <v>106</v>
      </c>
      <c r="F39" s="36">
        <f t="shared" si="3"/>
        <v>4.545454545454547E-2</v>
      </c>
    </row>
    <row r="40" spans="1:6" ht="16.5" thickBot="1" x14ac:dyDescent="0.3">
      <c r="A40" s="17" t="s">
        <v>141</v>
      </c>
      <c r="B40" s="16">
        <v>82</v>
      </c>
      <c r="C40" s="16">
        <v>91</v>
      </c>
      <c r="D40" s="16">
        <v>167</v>
      </c>
      <c r="E40" s="16">
        <v>170</v>
      </c>
      <c r="F40" s="36">
        <f t="shared" si="3"/>
        <v>4.4276153575202537E-2</v>
      </c>
    </row>
    <row r="41" spans="1:6" ht="16.5" thickBot="1" x14ac:dyDescent="0.3">
      <c r="A41" s="17" t="s">
        <v>142</v>
      </c>
      <c r="B41" s="16">
        <v>42</v>
      </c>
      <c r="C41" s="16">
        <v>42</v>
      </c>
      <c r="D41" s="16">
        <v>119</v>
      </c>
      <c r="E41" s="16">
        <v>112</v>
      </c>
      <c r="F41" s="36">
        <f t="shared" si="3"/>
        <v>2.2058823529411742E-2</v>
      </c>
    </row>
    <row r="42" spans="1:6" ht="16.5" thickBot="1" x14ac:dyDescent="0.3">
      <c r="A42" s="17" t="s">
        <v>143</v>
      </c>
      <c r="B42" s="16">
        <v>54</v>
      </c>
      <c r="C42" s="16">
        <v>54</v>
      </c>
      <c r="D42" s="16">
        <v>124</v>
      </c>
      <c r="E42" s="16">
        <v>121</v>
      </c>
      <c r="F42" s="36">
        <f t="shared" si="3"/>
        <v>1.0797120767795265E-2</v>
      </c>
    </row>
    <row r="43" spans="1:6" ht="16.5" thickBot="1" x14ac:dyDescent="0.3">
      <c r="A43" s="17" t="s">
        <v>144</v>
      </c>
      <c r="B43" s="16">
        <v>78</v>
      </c>
      <c r="C43" s="16">
        <v>75</v>
      </c>
      <c r="D43" s="16">
        <v>179</v>
      </c>
      <c r="E43" s="16">
        <v>177</v>
      </c>
      <c r="F43" s="36">
        <f t="shared" si="3"/>
        <v>-1.2025376384812048E-2</v>
      </c>
    </row>
    <row r="44" spans="1:6" ht="16.5" thickBot="1" x14ac:dyDescent="0.3">
      <c r="A44" s="17" t="s">
        <v>145</v>
      </c>
      <c r="B44" s="16">
        <v>449</v>
      </c>
      <c r="C44" s="16">
        <v>416</v>
      </c>
      <c r="D44" s="16">
        <v>653</v>
      </c>
      <c r="E44" s="16">
        <v>595</v>
      </c>
      <c r="F44" s="36">
        <f t="shared" si="3"/>
        <v>1.1563951767536995E-2</v>
      </c>
    </row>
    <row r="45" spans="1:6" ht="16.5" thickBot="1" x14ac:dyDescent="0.3">
      <c r="A45" s="17" t="s">
        <v>146</v>
      </c>
      <c r="B45" s="16">
        <v>621</v>
      </c>
      <c r="C45" s="16">
        <v>561</v>
      </c>
      <c r="D45" s="16">
        <v>830</v>
      </c>
      <c r="E45" s="16">
        <v>753</v>
      </c>
      <c r="F45" s="36">
        <f t="shared" si="3"/>
        <v>-3.1728507656122451E-3</v>
      </c>
    </row>
    <row r="46" spans="1:6" ht="16.5" thickBot="1" x14ac:dyDescent="0.3">
      <c r="A46" s="55" t="s">
        <v>73</v>
      </c>
      <c r="B46" s="56"/>
      <c r="C46" s="56"/>
      <c r="D46" s="56"/>
      <c r="E46" s="56"/>
      <c r="F46" s="57"/>
    </row>
    <row r="47" spans="1:6" ht="16.5" thickBot="1" x14ac:dyDescent="0.3">
      <c r="A47" s="17" t="s">
        <v>147</v>
      </c>
      <c r="B47" s="16">
        <v>154</v>
      </c>
      <c r="C47" s="16">
        <v>142</v>
      </c>
      <c r="D47" s="16">
        <v>300</v>
      </c>
      <c r="E47" s="16">
        <v>275</v>
      </c>
      <c r="F47" s="36">
        <f t="shared" ref="F47:F53" si="4">(C47/E47-B47/D47)</f>
        <v>3.0303030303030498E-3</v>
      </c>
    </row>
    <row r="48" spans="1:6" ht="16.5" thickBot="1" x14ac:dyDescent="0.3">
      <c r="A48" s="17" t="s">
        <v>148</v>
      </c>
      <c r="B48" s="16">
        <v>34</v>
      </c>
      <c r="C48" s="16">
        <v>33</v>
      </c>
      <c r="D48" s="16">
        <v>114</v>
      </c>
      <c r="E48" s="16">
        <v>109</v>
      </c>
      <c r="F48" s="36">
        <f t="shared" si="4"/>
        <v>4.5066795428939654E-3</v>
      </c>
    </row>
    <row r="49" spans="1:6" ht="16.5" thickBot="1" x14ac:dyDescent="0.3">
      <c r="A49" s="17" t="s">
        <v>149</v>
      </c>
      <c r="B49" s="16">
        <v>9</v>
      </c>
      <c r="C49" s="16">
        <v>8</v>
      </c>
      <c r="D49" s="16">
        <v>53</v>
      </c>
      <c r="E49" s="16">
        <v>52</v>
      </c>
      <c r="F49" s="36">
        <f t="shared" si="4"/>
        <v>-1.5965166908563116E-2</v>
      </c>
    </row>
    <row r="50" spans="1:6" ht="16.5" thickBot="1" x14ac:dyDescent="0.3">
      <c r="A50" s="17" t="s">
        <v>150</v>
      </c>
      <c r="B50" s="16">
        <v>35</v>
      </c>
      <c r="C50" s="16">
        <v>31</v>
      </c>
      <c r="D50" s="16">
        <v>93</v>
      </c>
      <c r="E50" s="16">
        <v>84</v>
      </c>
      <c r="F50" s="36">
        <f t="shared" si="4"/>
        <v>-7.2964669738863064E-3</v>
      </c>
    </row>
    <row r="51" spans="1:6" ht="16.5" thickBot="1" x14ac:dyDescent="0.3">
      <c r="A51" s="17" t="s">
        <v>151</v>
      </c>
      <c r="B51" s="16">
        <v>50</v>
      </c>
      <c r="C51" s="16">
        <v>44</v>
      </c>
      <c r="D51" s="16">
        <v>118</v>
      </c>
      <c r="E51" s="16">
        <v>106</v>
      </c>
      <c r="F51" s="36">
        <f t="shared" si="4"/>
        <v>-8.6344739366804868E-3</v>
      </c>
    </row>
    <row r="52" spans="1:6" ht="16.5" thickBot="1" x14ac:dyDescent="0.3">
      <c r="A52" s="17" t="s">
        <v>152</v>
      </c>
      <c r="B52" s="16">
        <v>32</v>
      </c>
      <c r="C52" s="16">
        <v>31</v>
      </c>
      <c r="D52" s="16">
        <v>73</v>
      </c>
      <c r="E52" s="16">
        <v>70</v>
      </c>
      <c r="F52" s="36">
        <f t="shared" si="4"/>
        <v>4.5009784735812186E-3</v>
      </c>
    </row>
    <row r="53" spans="1:6" ht="16.5" thickBot="1" x14ac:dyDescent="0.3">
      <c r="A53" s="17" t="s">
        <v>153</v>
      </c>
      <c r="B53" s="16">
        <v>50</v>
      </c>
      <c r="C53" s="16">
        <v>46</v>
      </c>
      <c r="D53" s="16">
        <v>140</v>
      </c>
      <c r="E53" s="16">
        <v>127</v>
      </c>
      <c r="F53" s="36">
        <f t="shared" si="4"/>
        <v>5.0618672665916908E-3</v>
      </c>
    </row>
    <row r="55" spans="1:6" x14ac:dyDescent="0.25">
      <c r="A55" s="5" t="s">
        <v>157</v>
      </c>
    </row>
  </sheetData>
  <mergeCells count="4">
    <mergeCell ref="A1:F1"/>
    <mergeCell ref="A5:F5"/>
    <mergeCell ref="A19:F19"/>
    <mergeCell ref="A46:F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Итоговый рейтинг</vt:lpstr>
      <vt:lpstr>Блок 1</vt:lpstr>
      <vt:lpstr>Блок 2</vt:lpstr>
      <vt:lpstr>Показатель 2.1</vt:lpstr>
      <vt:lpstr>Расч. 2.1</vt:lpstr>
      <vt:lpstr>Показатель 2.2</vt:lpstr>
      <vt:lpstr>Расч. 2.2</vt:lpstr>
      <vt:lpstr>Показатель 2.3</vt:lpstr>
      <vt:lpstr>Расч. 2.3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2020-03-11T04:36:35Z</dcterms:modified>
</cp:coreProperties>
</file>